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09" documentId="13_ncr:1_{F6CB121F-512D-4AA6-A0C1-0FB36C537598}" xr6:coauthVersionLast="47" xr6:coauthVersionMax="47" xr10:uidLastSave="{FFB577FB-DD09-40B3-8868-B664038663D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<sst xmlns="http://schemas.openxmlformats.org/spreadsheetml/2006/main" count="179028" uniqueCount="39106">
  <si>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</si>
  <si>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</si>
  <si>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</si>
  <si>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</si>
  <si>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</si>
  <si>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</si>
  <si>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</si>
  <si>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</si>
  <si>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</si>
  <si>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</si>
  <si>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</si>
  <si>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</si>
  <si>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</si>
  <si>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</si>
  <si>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</si>
  <si>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</si>
  <si>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</si>
  <si>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</si>
  <si>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</si>
  <si>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</si>
  <si>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</si>
  <si>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</si>
  <si>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</si>
  <si>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</si>
  <si>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</si>
  <si>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</si>
  <si>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</si>
  <si>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</si>
  <si>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</si>
  <si>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</si>
  <si>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</si>
  <si>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</si>
  <si>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</si>
  <si>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</si>
  <si>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</si>
  <si>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</si>
  <si>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</si>
  <si>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</si>
  <si>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</si>
  <si>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</si>
  <si>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</si>
  <si>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</si>
  <si>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</si>
  <si>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</si>
  <si>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</si>
  <si>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</si>
  <si>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</si>
  <si>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</si>
  <si>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</si>
  <si>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</si>
  <si>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</si>
  <si>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</si>
  <si>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</si>
  <si>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</si>
  <si>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</si>
  <si>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</si>
  <si>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</si>
  <si>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</si>
  <si>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</si>
  <si>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</si>
  <si>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</si>
  <si>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</si>
  <si>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</si>
  <si>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</si>
  <si>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</si>
  <si>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</si>
  <si>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</si>
  <si>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</si>
  <si>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</si>
  <si>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</si>
  <si>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</si>
  <si>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</si>
  <si>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</si>
  <si>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</si>
  <si>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</si>
  <si>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</si>
  <si>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</si>
  <si>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</si>
  <si>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</si>
  <si>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</si>
  <si>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</si>
  <si>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</si>
  <si>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</si>
  <si>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</si>
  <si>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</si>
  <si>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</si>
  <si>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</si>
  <si>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</si>
  <si>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</si>
  <si>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</si>
  <si>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</si>
  <si>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</si>
  <si>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</si>
  <si>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</si>
  <si>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</si>
  <si>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</si>
  <si>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</si>
  <si>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</si>
  <si>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</si>
  <si>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</si>
  <si>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</si>
  <si>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</si>
  <si>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</si>
  <si>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</si>
  <si>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</si>
  <si>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</si>
  <si>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</si>
  <si>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</si>
  <si>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</si>
  <si>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</si>
  <si>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</si>
  <si>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</si>
  <si>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</si>
  <si>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</si>
  <si>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</si>
  <si>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</si>
  <si>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</si>
  <si>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</si>
  <si>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</si>
  <si>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</si>
  <si>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</si>
  <si>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</si>
  <si>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</si>
  <si>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</si>
  <si>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</si>
  <si>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</si>
  <si>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</si>
  <si>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</si>
  <si>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</si>
  <si>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</si>
  <si>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</si>
  <si>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</si>
  <si>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</si>
  <si>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</si>
  <si>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</si>
  <si>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</si>
  <si>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</si>
  <si>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</si>
  <si>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</si>
  <si>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</si>
  <si>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</si>
  <si>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</si>
  <si>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</si>
  <si>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</si>
  <si>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</si>
  <si>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</si>
  <si>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</si>
  <si>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</si>
  <si>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</si>
  <si>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</si>
  <si>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</si>
  <si>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</si>
  <si>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</si>
  <si>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</si>
  <si>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</si>
  <si>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</si>
  <si>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</si>
  <si>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</si>
  <si>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</si>
  <si>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</si>
  <si>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</si>
  <si>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</si>
  <si>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</si>
  <si>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</si>
  <si>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</si>
  <si>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</si>
  <si>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</si>
  <si>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</si>
  <si>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</si>
  <si>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</si>
  <si>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</si>
  <si>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</si>
  <si>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</si>
  <si>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</si>
  <si>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</si>
  <si>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</si>
  <si>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</si>
  <si>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</si>
  <si>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</si>
  <si>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</si>
  <si>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</si>
  <si>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</si>
  <si>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</si>
  <si>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</si>
  <si>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</si>
  <si>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</si>
  <si>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</si>
  <si>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</si>
  <si>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</si>
  <si>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</si>
  <si>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</si>
  <si>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</si>
  <si>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</si>
  <si>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</si>
  <si>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</si>
  <si>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</si>
  <si>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</si>
  <si>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</si>
  <si>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</si>
  <si>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</si>
  <si>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</si>
  <si>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</si>
  <si>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</si>
  <si>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</si>
  <si>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</si>
  <si>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</si>
  <si>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</si>
  <si>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</si>
  <si>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</si>
  <si>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</si>
  <si>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</si>
  <si>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</si>
  <si>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</si>
  <si>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</si>
  <si>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</si>
  <si>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</si>
  <si>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</si>
  <si>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</si>
  <si>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</si>
  <si>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</si>
  <si>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</si>
  <si>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</si>
  <si>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</si>
  <si>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</si>
  <si>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</si>
  <si>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</si>
  <si>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</si>
  <si>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</si>
  <si>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</si>
  <si>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</si>
  <si>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</si>
  <si>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</si>
  <si>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</si>
  <si>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</si>
  <si>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</si>
  <si>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</si>
  <si>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</si>
  <si>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</si>
  <si>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</si>
  <si>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</si>
  <si>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</si>
  <si>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</si>
  <si>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</si>
  <si>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</si>
  <si>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</si>
  <si>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</si>
  <si>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</si>
  <si>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</si>
  <si>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</si>
  <si>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</si>
  <si>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</si>
  <si>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</si>
  <si>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</si>
  <si>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</si>
  <si>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</si>
  <si>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</si>
  <si>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</si>
  <si>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</si>
  <si>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</si>
  <si>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</si>
  <si>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</si>
  <si>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</si>
  <si>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</si>
  <si>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</si>
  <si>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</si>
  <si>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</si>
  <si>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</si>
  <si>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</si>
  <si>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</si>
  <si>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</si>
  <si>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</si>
  <si>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</si>
  <si>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</si>
  <si>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</si>
  <si>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</si>
  <si>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</si>
  <si>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</si>
  <si>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</si>
  <si>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</si>
  <si>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</si>
  <si>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</si>
  <si>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</si>
  <si>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</si>
  <si>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</si>
  <si>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</si>
  <si>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</si>
  <si>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</si>
  <si>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</si>
  <si>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</si>
  <si>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</si>
  <si>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</si>
  <si>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</si>
  <si>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</si>
  <si>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</si>
  <si>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</si>
  <si>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</si>
  <si>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</si>
  <si>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</si>
  <si>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</si>
  <si>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</si>
  <si>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</si>
  <si>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</si>
  <si>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</si>
  <si>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</si>
  <si>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</si>
  <si>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</si>
  <si>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</si>
  <si>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</si>
  <si>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</si>
  <si>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</si>
  <si>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</si>
  <si>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</si>
  <si>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</si>
  <si>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</si>
  <si>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</si>
  <si>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</si>
  <si>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</si>
  <si>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</si>
  <si>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</si>
  <si>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</si>
  <si>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</si>
  <si>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</si>
  <si>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</si>
  <si>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</si>
  <si>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</si>
  <si>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</si>
  <si>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</si>
  <si>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</si>
  <si>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</si>
  <si>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</si>
  <si>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</si>
  <si>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</si>
  <si>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</si>
  <si>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</si>
  <si>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</si>
  <si>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</si>
  <si>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</si>
  <si>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</si>
  <si>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</si>
  <si>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</si>
  <si>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</si>
  <si>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</si>
  <si>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</si>
  <si>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</si>
  <si>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</si>
  <si>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</si>
  <si>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</si>
  <si>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</si>
  <si>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</si>
  <si>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</si>
  <si>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</si>
  <si>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</si>
  <si>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</si>
  <si>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</si>
  <si>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</si>
  <si>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</si>
  <si>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</si>
  <si>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</si>
  <si>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</si>
  <si>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</si>
  <si>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</si>
  <si>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</si>
  <si>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</si>
  <si>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</si>
  <si>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</si>
  <si>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</si>
  <si>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</si>
  <si>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</si>
  <si>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</si>
  <si>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</si>
  <si>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</si>
  <si>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</si>
  <si>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</si>
  <si>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</si>
  <si>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</si>
  <si>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</si>
  <si>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</si>
  <si>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</si>
  <si>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</si>
  <si>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</si>
  <si>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</si>
  <si>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</si>
  <si>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</si>
  <si>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</si>
  <si>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</si>
  <si>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</si>
  <si>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</si>
  <si>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</si>
  <si>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</si>
  <si>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</si>
  <si>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</si>
  <si>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</si>
  <si>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</si>
  <si>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</si>
  <si>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</si>
  <si>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</si>
  <si>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</si>
  <si>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</si>
  <si>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</si>
  <si>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</si>
  <si>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</si>
  <si>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</si>
  <si>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</si>
  <si>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</si>
  <si>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</si>
  <si>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</si>
  <si>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</si>
  <si>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</si>
  <si>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</si>
  <si>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</si>
  <si>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</si>
  <si>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</si>
  <si>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</si>
  <si>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</si>
  <si>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</si>
  <si>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</si>
  <si>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</si>
  <si>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</si>
  <si>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</si>
  <si>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</si>
  <si>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</si>
  <si>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</si>
  <si>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</si>
  <si>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</si>
  <si>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</si>
  <si>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</si>
  <si>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</si>
  <si>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</si>
  <si>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</si>
  <si>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</si>
  <si>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</si>
  <si>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</si>
  <si>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</si>
  <si>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</si>
  <si>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</si>
  <si>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</si>
  <si>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</si>
  <si>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</si>
  <si>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</si>
  <si>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</si>
  <si>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</si>
  <si>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</si>
  <si>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</si>
  <si>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</si>
  <si>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</si>
  <si>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</si>
  <si>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</si>
  <si>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</si>
  <si>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</si>
  <si>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</si>
  <si>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</si>
  <si>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</si>
  <si>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</si>
  <si>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</si>
  <si>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</si>
  <si>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</si>
  <si>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</si>
  <si>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</si>
  <si>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</si>
  <si>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</si>
  <si>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</si>
  <si>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</si>
  <si>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</si>
  <si>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</si>
  <si>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</si>
  <si>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</si>
  <si>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</si>
  <si>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</si>
  <si>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</si>
  <si>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</si>
  <si>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</si>
  <si>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</si>
  <si>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</si>
  <si>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</si>
  <si>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</si>
  <si>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</si>
  <si>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</si>
  <si>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</si>
  <si>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</si>
  <si>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</si>
  <si>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</si>
  <si>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</si>
  <si>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</si>
  <si>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</si>
  <si>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</si>
  <si>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</si>
  <si>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</si>
  <si>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</si>
  <si>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</si>
  <si>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</si>
  <si>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</si>
  <si>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</si>
  <si>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</si>
  <si>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</si>
  <si>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</si>
  <si>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</si>
  <si>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</si>
  <si>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</si>
  <si>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</si>
  <si>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</si>
  <si>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</si>
  <si>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</si>
  <si>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</si>
  <si>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</si>
  <si>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</si>
  <si>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</si>
  <si>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</si>
  <si>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</si>
  <si>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</si>
  <si>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</si>
  <si>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</si>
  <si>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</si>
  <si>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</si>
  <si>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</si>
  <si>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</si>
  <si>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</si>
  <si>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</si>
  <si>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</si>
  <si>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</si>
  <si>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</si>
  <si>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</si>
  <si>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</si>
  <si>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</si>
  <si>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</si>
  <si>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</si>
  <si>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</si>
  <si>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</si>
  <si>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</si>
  <si>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</si>
  <si>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</si>
  <si>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</si>
  <si>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</si>
  <si>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</si>
  <si>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</si>
  <si>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</si>
  <si>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</si>
  <si>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</si>
  <si>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</si>
  <si>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</si>
  <si>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</si>
  <si>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</si>
  <si>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</si>
  <si>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</si>
  <si>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</si>
  <si>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</si>
  <si>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</si>
  <si>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</si>
  <si>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</si>
  <si>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</si>
  <si>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</si>
  <si>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</si>
  <si>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</si>
  <si>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</si>
  <si>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</si>
  <si>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</si>
  <si>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</si>
  <si>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</si>
  <si>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</si>
  <si>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</si>
  <si>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</si>
  <si>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</si>
  <si>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</si>
  <si>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</si>
  <si>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</si>
  <si>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</si>
  <si>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</si>
  <si>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</si>
  <si>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</si>
  <si>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</si>
  <si>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</si>
  <si>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</si>
  <si>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</si>
  <si>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</si>
  <si>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</si>
  <si>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</si>
  <si>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</si>
  <si>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</si>
  <si>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</si>
  <si>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</si>
  <si>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</si>
  <si>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</si>
  <si>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</si>
  <si>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</si>
  <si>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</si>
  <si>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</si>
  <si>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</si>
  <si>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</si>
  <si>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</si>
  <si>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</si>
  <si>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</si>
  <si>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</si>
  <si>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</si>
  <si>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</si>
  <si>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</si>
  <si>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</si>
  <si>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</si>
  <si>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</si>
  <si>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</si>
  <si>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</si>
  <si>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</si>
  <si>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</si>
  <si>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</si>
  <si>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</si>
  <si>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</si>
  <si>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</si>
  <si>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</si>
  <si>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</si>
  <si>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</si>
  <si>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</si>
  <si>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</si>
  <si>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</si>
  <si>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</si>
  <si>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</si>
  <si>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</si>
  <si>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</si>
  <si>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</si>
  <si>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</si>
  <si>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</si>
  <si>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</si>
  <si>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</si>
  <si>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</si>
  <si>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</si>
  <si>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</si>
  <si>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</si>
  <si>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</si>
  <si>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</si>
  <si>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</si>
  <si>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</si>
  <si>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</si>
  <si>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</si>
  <si>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</si>
  <si>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</si>
  <si>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</si>
  <si>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</si>
  <si>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</si>
  <si>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</si>
  <si>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</si>
  <si>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</si>
  <si>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</si>
  <si>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</si>
  <si>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</si>
  <si>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</si>
  <si>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</si>
  <si>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</si>
  <si>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</si>
  <si>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</si>
  <si>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</si>
  <si>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</si>
  <si>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</si>
  <si>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</si>
  <si>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</si>
  <si>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</si>
  <si>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</si>
  <si>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</si>
  <si>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</si>
  <si>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</si>
  <si>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</si>
  <si>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</si>
  <si>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</si>
  <si>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</si>
  <si>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</si>
  <si>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</si>
  <si>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</si>
  <si>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</si>
  <si>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</si>
  <si>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</si>
  <si>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</si>
  <si>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</si>
  <si>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</si>
  <si>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</si>
  <si>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</si>
  <si>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</si>
  <si>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</si>
  <si>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</si>
  <si>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</si>
  <si>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</si>
  <si>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</si>
  <si>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</si>
  <si>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</si>
  <si>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</si>
  <si>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</si>
  <si>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</si>
  <si>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</si>
  <si>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</si>
  <si>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</si>
  <si>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</si>
  <si>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</si>
  <si>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</si>
  <si>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</si>
  <si>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</si>
  <si>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</si>
  <si>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</si>
  <si>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</si>
  <si>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</si>
  <si>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</si>
  <si>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</si>
  <si>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</si>
  <si>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</si>
  <si>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</si>
  <si>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</si>
  <si>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</si>
  <si>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</si>
  <si>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</si>
  <si>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</si>
  <si>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</si>
  <si>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</si>
  <si>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</si>
  <si>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</si>
  <si>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</si>
  <si>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</si>
  <si>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</si>
  <si>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</si>
  <si>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</si>
  <si>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</si>
  <si>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</si>
  <si>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</si>
  <si>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</si>
  <si>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</si>
  <si>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</si>
  <si>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</si>
  <si>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</si>
  <si>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</si>
  <si>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</si>
  <si>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</si>
  <si>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</si>
  <si>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</si>
  <si>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</si>
  <si>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</si>
  <si>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</si>
  <si>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</si>
  <si>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</si>
  <si>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</si>
  <si>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</si>
  <si>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</si>
  <si>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</si>
  <si>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</si>
  <si>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</si>
  <si>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</si>
  <si>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</si>
  <si>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</si>
  <si>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</si>
  <si>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</si>
  <si>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</si>
  <si>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</si>
  <si>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</si>
  <si>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</si>
  <si>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</si>
  <si>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</si>
  <si>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</si>
  <si>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</si>
  <si>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</si>
  <si>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</si>
  <si>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</si>
  <si>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</si>
  <si>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</si>
  <si>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</si>
  <si>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</si>
  <si>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</si>
  <si>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</si>
  <si>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</si>
  <si>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</si>
  <si>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</si>
  <si>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</si>
  <si>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</si>
  <si>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</si>
  <si>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</si>
  <si>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</si>
  <si>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</si>
  <si>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</si>
  <si>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</si>
  <si>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</si>
  <si>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</si>
  <si>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</si>
  <si>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</si>
  <si>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</si>
  <si>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</si>
  <si>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</si>
  <si>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</si>
  <si>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</si>
  <si>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</si>
  <si>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</si>
  <si>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</si>
  <si>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</si>
  <si>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</si>
  <si>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</si>
  <si>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</si>
  <si>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</si>
  <si>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</si>
  <si>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</si>
  <si>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</si>
  <si>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</si>
  <si>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</si>
  <si>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</si>
  <si>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</si>
  <si>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</si>
  <si>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</si>
  <si>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</si>
  <si>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</si>
  <si>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</si>
  <si>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</si>
  <si>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</si>
  <si>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</si>
  <si>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</si>
  <si>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</si>
  <si>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</si>
  <si>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</si>
  <si>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</si>
  <si>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</si>
  <si>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</si>
  <si>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</si>
  <si>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</si>
  <si>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</si>
  <si>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</si>
  <si>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</si>
  <si>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</si>
  <si>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</si>
  <si>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</si>
  <si>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</si>
  <si>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</si>
  <si>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</si>
  <si>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</si>
  <si>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</si>
  <si>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</si>
  <si>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</si>
  <si>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</si>
  <si>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</si>
  <si>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</si>
  <si>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</si>
  <si>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</si>
  <si>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</si>
  <si>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</si>
  <si>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</si>
  <si>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</si>
  <si>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</si>
  <si>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</si>
  <si>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</si>
  <si>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</si>
  <si>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</si>
  <si>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</si>
  <si>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</si>
  <si>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</si>
  <si>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</si>
  <si>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</si>
  <si>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</si>
  <si>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</si>
  <si>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</si>
  <si>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</si>
  <si>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</si>
  <si>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</si>
  <si>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</si>
  <si>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</si>
  <si>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</si>
  <si>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</si>
  <si>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</si>
  <si>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</si>
  <si>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</si>
  <si>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</si>
  <si>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</si>
  <si>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</si>
  <si>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</si>
  <si>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</si>
  <si>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</si>
  <si>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</si>
  <si>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</si>
  <si>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</si>
  <si>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</si>
  <si>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</si>
  <si>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</si>
  <si>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</si>
  <si>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</si>
  <si>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</si>
  <si>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</si>
  <si>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</si>
  <si>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</si>
  <si>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</si>
  <si>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</si>
  <si>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</si>
  <si>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</si>
  <si>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</si>
  <si>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</si>
  <si>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</si>
  <si>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</si>
  <si>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</si>
  <si>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</si>
  <si>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</si>
  <si>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</si>
  <si>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</si>
  <si>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</si>
  <si>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</si>
  <si>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</si>
  <si>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</si>
  <si>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</si>
  <si>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</si>
  <si>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</si>
  <si>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</si>
  <si>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</si>
  <si>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</si>
  <si>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</si>
  <si>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</si>
  <si>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</si>
  <si>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</si>
  <si>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</si>
  <si>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</si>
  <si>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</si>
  <si>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</si>
  <si>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</si>
  <si>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</si>
  <si>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</si>
  <si>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</si>
  <si>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</si>
  <si>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</si>
  <si>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</si>
  <si>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</si>
  <si>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</si>
  <si>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</si>
  <si>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</si>
  <si>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</si>
  <si>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</si>
  <si>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</si>
  <si>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</si>
  <si>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</si>
  <si>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</si>
  <si>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</si>
  <si>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</si>
  <si>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</si>
  <si>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</si>
  <si>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</si>
  <si>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</si>
  <si>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</si>
  <si>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</si>
  <si>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</si>
  <si>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</si>
  <si>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</si>
  <si>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</si>
  <si>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</si>
  <si>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</si>
  <si>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</si>
  <si>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</si>
  <si>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</si>
  <si>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</si>
  <si>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</si>
  <si>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</si>
  <si>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</si>
  <si>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</si>
  <si>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</si>
  <si>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</si>
  <si>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</si>
  <si>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</si>
  <si>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</si>
  <si>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</si>
  <si>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</si>
  <si>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</si>
  <si>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</si>
  <si>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</si>
  <si>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</si>
  <si>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</si>
  <si>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</si>
  <si>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</si>
  <si>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</si>
  <si>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</si>
  <si>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</si>
  <si>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</si>
  <si>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</si>
  <si>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</si>
  <si>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</si>
  <si>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</si>
  <si>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</si>
  <si>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</si>
  <si>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</si>
  <si>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</si>
  <si>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</si>
  <si>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</si>
  <si>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</si>
  <si>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</si>
  <si>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</si>
  <si>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</si>
  <si>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</si>
  <si>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</si>
  <si>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</si>
  <si>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</si>
  <si>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</si>
  <si>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</si>
  <si>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</si>
  <si>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</si>
  <si>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</si>
  <si>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</si>
  <si>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</si>
  <si>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</si>
  <si>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</si>
  <si>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</si>
  <si>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</si>
  <si>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</si>
  <si>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</si>
  <si>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</si>
  <si>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</si>
  <si>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</si>
  <si>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</si>
  <si>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</si>
  <si>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</si>
  <si>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</si>
  <si>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</si>
  <si>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</si>
  <si>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</si>
  <si>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</si>
  <si>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</si>
  <si>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</si>
  <si>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</si>
  <si>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</si>
  <si>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</si>
  <si>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</si>
  <si>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</si>
  <si>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</si>
  <si>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</si>
  <si>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</si>
  <si>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</si>
  <si>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</si>
  <si>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</si>
  <si>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</si>
  <si>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</si>
  <si>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</si>
  <si>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</si>
  <si>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</si>
  <si>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</si>
  <si>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</si>
  <si>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</si>
  <si>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</si>
  <si>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</si>
  <si>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</si>
  <si>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</si>
  <si>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</si>
  <si>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</si>
  <si>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</si>
  <si>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</si>
  <si>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</si>
  <si>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</si>
  <si>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</si>
  <si>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</si>
  <si>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</si>
  <si>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</si>
  <si>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</si>
  <si>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</si>
  <si>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</si>
  <si>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</si>
  <si>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</si>
  <si>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</si>
  <si>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</si>
  <si>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</si>
  <si>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</si>
  <si>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</si>
  <si>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</si>
  <si>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</si>
  <si>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</si>
  <si>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</si>
  <si>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</si>
  <si>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</si>
  <si>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</si>
  <si>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</si>
  <si>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</si>
  <si>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</si>
  <si>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</si>
  <si>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</si>
  <si>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</si>
  <si>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</si>
  <si>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</si>
  <si>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</si>
  <si>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</si>
  <si>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</si>
  <si>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</si>
  <si>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</si>
  <si>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</si>
  <si>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</si>
  <si>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</si>
  <si>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</si>
  <si>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</si>
  <si>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</si>
  <si>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</si>
  <si>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</si>
  <si>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</si>
  <si>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</si>
  <si>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</si>
  <si>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</si>
  <si>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</si>
  <si>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</si>
  <si>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</si>
  <si>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</si>
  <si>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</si>
  <si>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</si>
  <si>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</si>
  <si>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</si>
  <si>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</si>
  <si>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</si>
  <si>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</si>
  <si>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</si>
  <si>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</si>
  <si>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</si>
  <si>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</si>
  <si>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</si>
  <si>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</si>
  <si>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</si>
  <si>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</si>
  <si>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</si>
  <si>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</si>
  <si>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</si>
  <si>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</si>
  <si>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</si>
  <si>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</si>
  <si>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</si>
  <si>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</si>
  <si>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</si>
  <si>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</si>
  <si>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</si>
  <si>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</si>
  <si>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</si>
  <si>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</si>
  <si>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</si>
  <si>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</si>
  <si>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</si>
  <si>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</si>
  <si>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</si>
  <si>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</si>
  <si>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</si>
  <si>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</si>
  <si>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</si>
  <si>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</si>
  <si>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</si>
  <si>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</si>
  <si>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</si>
  <si>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</si>
  <si>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</si>
  <si>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</si>
  <si>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</si>
  <si>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</si>
  <si>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</si>
  <si>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</si>
  <si>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</si>
  <si>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</si>
  <si>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</si>
  <si>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</si>
  <si>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</si>
  <si>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</si>
  <si>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</si>
  <si>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</si>
  <si>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</si>
  <si>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</si>
  <si>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</si>
  <si>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</si>
  <si>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</si>
  <si>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</si>
  <si>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</si>
  <si>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</si>
  <si>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</si>
  <si>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</si>
  <si>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</si>
  <si>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</si>
  <si>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</si>
  <si>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</si>
  <si>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</si>
  <si>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</si>
  <si>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</si>
  <si>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</si>
  <si>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</si>
  <si>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</si>
  <si>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</si>
  <si>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</si>
  <si>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</si>
  <si>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</si>
  <si>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</si>
  <si>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</si>
  <si>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</si>
  <si>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</si>
  <si>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</si>
  <si>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</si>
  <si>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</si>
  <si>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</si>
  <si>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</si>
  <si>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</si>
  <si>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</si>
  <si>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</si>
  <si>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</si>
  <si>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</si>
  <si>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</si>
  <si>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</si>
  <si>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</si>
  <si>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</si>
  <si>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</si>
  <si>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</si>
  <si>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</si>
  <si>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</si>
  <si>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</si>
  <si>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</si>
  <si>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</si>
  <si>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</si>
  <si>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</si>
  <si>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</si>
  <si>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</si>
  <si>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</si>
  <si>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</si>
  <si>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</si>
  <si>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</si>
  <si>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</si>
  <si>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</si>
  <si>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</si>
  <si>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</si>
  <si>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</si>
  <si>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</si>
  <si>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</si>
  <si>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</si>
  <si>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</si>
  <si>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</si>
  <si>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</si>
  <si>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</si>
  <si>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</si>
  <si>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</si>
  <si>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</si>
  <si>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</si>
  <si>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</si>
  <si>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</si>
  <si>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</si>
  <si>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</si>
  <si>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</si>
  <si>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</si>
  <si>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</si>
  <si>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</si>
  <si>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</si>
  <si>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</si>
  <si>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</si>
  <si>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</si>
  <si>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</si>
  <si>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</si>
  <si>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</si>
  <si>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</si>
  <si>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</si>
  <si>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</si>
  <si>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</si>
  <si>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</si>
  <si>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</si>
  <si>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</si>
  <si>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</si>
  <si>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</si>
  <si>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</si>
  <si>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</si>
  <si>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</si>
  <si>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</si>
  <si>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</si>
  <si>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</si>
  <si>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</si>
  <si>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</si>
  <si>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</si>
  <si>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</si>
  <si>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</si>
  <si>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</si>
  <si>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</si>
  <si>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</si>
  <si>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</si>
  <si>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</si>
  <si>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</si>
  <si>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</si>
  <si>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</si>
  <si>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</si>
  <si>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</si>
  <si>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</si>
  <si>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</si>
  <si>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</si>
  <si>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</si>
  <si>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</si>
  <si>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</si>
  <si>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</si>
  <si>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</si>
  <si>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</si>
  <si>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</si>
  <si>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</si>
  <si>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</si>
  <si>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</si>
  <si>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</si>
  <si>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</si>
  <si>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</si>
  <si>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</si>
  <si>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</si>
  <si>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</si>
  <si>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</si>
  <si>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</si>
  <si>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</si>
  <si>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</si>
  <si>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</si>
  <si>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</si>
  <si>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</si>
  <si>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</si>
  <si>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</si>
  <si>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</si>
  <si>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</si>
  <si>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</si>
  <si>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</si>
  <si>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</si>
  <si>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</si>
  <si>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</si>
  <si>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</si>
  <si>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</si>
  <si>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</si>
  <si>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</si>
  <si>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</si>
  <si>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</si>
  <si>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</si>
  <si>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</si>
  <si>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</si>
  <si>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</si>
  <si>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</si>
  <si>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</si>
  <si>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</si>
  <si>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</si>
  <si>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</si>
  <si>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</si>
  <si>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</si>
  <si>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</si>
  <si>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</si>
  <si>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</si>
  <si>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</si>
  <si>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</si>
  <si>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</si>
  <si>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</si>
  <si>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</si>
  <si>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</si>
  <si>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</si>
  <si>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</si>
  <si>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</si>
  <si>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</si>
  <si>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</si>
  <si>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</si>
  <si>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</si>
  <si>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</si>
  <si>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</si>
  <si>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</si>
  <si>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</si>
  <si>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</si>
  <si>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</si>
  <si>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</si>
  <si>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</si>
  <si>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</si>
  <si>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</si>
  <si>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</si>
  <si>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</si>
  <si>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</si>
  <si>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</si>
  <si>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</si>
  <si>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</si>
  <si>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</si>
  <si>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</si>
  <si>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</si>
  <si>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</si>
  <si>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</si>
  <si>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</si>
  <si>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</si>
  <si>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</si>
  <si>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</si>
  <si>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</si>
  <si>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</si>
  <si>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</si>
  <si>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</si>
  <si>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</si>
  <si>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</si>
  <si>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</si>
  <si>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</si>
  <si>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</si>
  <si>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</si>
  <si>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</si>
  <si>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</si>
  <si>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</si>
  <si>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</si>
  <si>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</si>
  <si>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</si>
  <si>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</si>
  <si>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</si>
  <si>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</si>
  <si>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</si>
  <si>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</si>
  <si>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</si>
  <si>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</si>
  <si>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</si>
  <si>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</si>
  <si>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</si>
  <si>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</si>
  <si>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</si>
  <si>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</si>
  <si>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</si>
  <si>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</si>
  <si>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</si>
  <si>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</si>
  <si>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</si>
  <si>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</si>
  <si>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</si>
  <si>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</si>
  <si>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</si>
  <si>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</si>
  <si>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</si>
  <si>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</si>
  <si>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</si>
  <si>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</si>
  <si>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</si>
  <si>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</si>
  <si>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</si>
  <si>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</si>
  <si>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</si>
  <si>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</si>
  <si>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</si>
  <si>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</si>
  <si>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</si>
  <si>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</si>
  <si>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</si>
  <si>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</si>
  <si>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</si>
  <si>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</si>
  <si>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</si>
  <si>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</si>
  <si>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</si>
  <si>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</si>
  <si>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</si>
  <si>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</si>
  <si>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</si>
  <si>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</si>
  <si>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</si>
  <si>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</si>
  <si>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</si>
  <si>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</si>
  <si>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</si>
  <si>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</si>
  <si>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</si>
  <si>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</si>
  <si>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</si>
  <si>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</si>
  <si>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</si>
  <si>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</si>
  <si>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</si>
  <si>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</si>
  <si>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</si>
  <si>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</si>
  <si>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</si>
  <si>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</si>
  <si>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</si>
  <si>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</si>
  <si>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</si>
  <si>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</si>
  <si>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</si>
  <si>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</si>
  <si>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</si>
  <si>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</si>
  <si>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</si>
  <si>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</si>
  <si>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</si>
  <si>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</si>
  <si>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</si>
  <si>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</si>
  <si>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</si>
  <si>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</si>
  <si>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</si>
  <si>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</si>
  <si>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</si>
  <si>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</si>
  <si>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</si>
  <si>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</si>
  <si>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</si>
  <si>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</si>
  <si>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</si>
  <si>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</si>
  <si>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</si>
  <si>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</si>
  <si>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</si>
  <si>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</si>
  <si>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</si>
  <si>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</si>
  <si>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</si>
  <si>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</si>
  <si>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</si>
  <si>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</si>
  <si>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</si>
  <si>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</si>
  <si>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</si>
  <si>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</si>
  <si>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</si>
  <si>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</si>
  <si>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</si>
  <si>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</si>
  <si>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</si>
  <si>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</si>
  <si>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</si>
  <si>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</si>
  <si>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</si>
  <si>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</si>
  <si>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</si>
  <si>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</si>
  <si>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</si>
  <si>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</si>
  <si>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</si>
  <si>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</si>
  <si>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</si>
  <si>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</si>
  <si>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</si>
  <si>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</si>
  <si>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</si>
  <si>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</si>
  <si>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</si>
  <si>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</si>
  <si>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</si>
  <si>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</si>
  <si>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</si>
  <si>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</si>
  <si>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</si>
  <si>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</si>
  <si>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</si>
  <si>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</si>
  <si>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</si>
  <si>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</si>
  <si>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</si>
  <si>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</si>
  <si>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</si>
  <si>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</si>
  <si>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</si>
  <si>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</si>
  <si>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</si>
  <si>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</si>
  <si>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</si>
  <si>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</si>
  <si>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</si>
  <si>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</si>
  <si>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</si>
  <si>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</si>
  <si>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</si>
  <si>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</si>
  <si>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</si>
  <si>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</si>
  <si>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</si>
  <si>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</si>
  <si>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</si>
  <si>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</si>
  <si>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</si>
  <si>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</si>
  <si>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</si>
  <si>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</si>
  <si>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</si>
  <si>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</si>
  <si>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</si>
  <si>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</si>
  <si>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</si>
  <si>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</si>
  <si>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</si>
  <si>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</si>
  <si>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</si>
  <si>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</si>
  <si>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</si>
  <si>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</si>
  <si>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</si>
  <si>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</si>
  <si>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</si>
  <si>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</si>
  <si>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</si>
  <si>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</si>
  <si>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</si>
  <si>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</si>
  <si>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</si>
  <si>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</si>
  <si>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</si>
  <si>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</si>
  <si>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</si>
  <si>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</si>
  <si>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</si>
  <si>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</si>
  <si>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</si>
  <si>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</si>
  <si>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</si>
  <si>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</si>
  <si>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</si>
  <si>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</si>
  <si>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</si>
  <si>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</si>
  <si>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</si>
  <si>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</si>
  <si>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</si>
  <si>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</si>
  <si>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</si>
  <si>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</si>
  <si>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</si>
  <si>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</si>
  <si>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</si>
  <si>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</si>
  <si>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</si>
  <si>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</si>
  <si>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</si>
  <si>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</si>
  <si>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</si>
  <si>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</si>
  <si>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</si>
  <si>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</si>
  <si>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</si>
  <si>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</si>
  <si>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</si>
  <si>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</si>
  <si>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</si>
  <si>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</si>
  <si>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</si>
  <si>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</si>
  <si>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</si>
  <si>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</si>
  <si>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</si>
  <si>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</si>
  <si>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</si>
  <si>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</si>
  <si>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</si>
  <si>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</si>
  <si>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</si>
  <si>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</si>
  <si>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</si>
  <si>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</si>
  <si>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</si>
  <si>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</si>
  <si>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</si>
  <si>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</si>
  <si>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</si>
  <si>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</si>
  <si>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</si>
  <si>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</si>
  <si>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</si>
  <si>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</si>
  <si>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</si>
  <si>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</si>
  <si>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</si>
  <si>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</si>
  <si>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</si>
  <si>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</si>
  <si>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</si>
  <si>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</si>
  <si>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</si>
  <si>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</si>
  <si>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</si>
  <si>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</si>
  <si>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</si>
  <si>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</si>
  <si>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</si>
  <si>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</si>
  <si>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</si>
  <si>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</si>
  <si>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</si>
  <si>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</si>
  <si>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</si>
  <si>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</si>
  <si>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</si>
  <si>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</si>
  <si>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</si>
  <si>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</si>
  <si>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</si>
  <si>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</si>
  <si>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</si>
  <si>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</si>
  <si>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</si>
  <si>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</si>
  <si>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</si>
  <si>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</si>
  <si>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</si>
  <si>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</si>
  <si>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</si>
  <si>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</si>
  <si>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</si>
  <si>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</si>
  <si>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</si>
  <si>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</si>
  <si>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</si>
  <si>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</si>
  <si>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</si>
  <si>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</si>
  <si>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</si>
  <si>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</si>
  <si>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</si>
  <si>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</si>
  <si>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</si>
  <si>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</si>
  <si>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</si>
  <si>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</si>
  <si>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</si>
  <si>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</si>
  <si>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</si>
  <si>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</si>
  <si>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</si>
  <si>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</si>
  <si>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</si>
  <si>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</si>
  <si>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</si>
  <si>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</si>
  <si>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</si>
  <si>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</si>
  <si>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</si>
  <si>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</si>
  <si>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</si>
  <si>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</si>
  <si>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</si>
  <si>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</si>
  <si>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</si>
  <si>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</si>
  <si>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</si>
  <si>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</si>
  <si>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</si>
  <si>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</si>
  <si>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</si>
  <si>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</si>
  <si>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</si>
  <si>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</si>
  <si>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</si>
  <si>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</si>
  <si>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</si>
  <si>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</si>
  <si>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</si>
  <si>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</si>
  <si>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</si>
  <si>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</si>
  <si>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</si>
  <si>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</si>
  <si>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</si>
  <si>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</si>
  <si>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</si>
  <si>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</si>
  <si>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</si>
  <si>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</si>
  <si>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</si>
  <si>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</si>
  <si>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</si>
  <si>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</si>
  <si>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</si>
  <si>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</si>
  <si>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</si>
  <si>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</si>
  <si>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</si>
  <si>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</si>
  <si>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</si>
  <si>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</si>
  <si>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</si>
  <si>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</si>
  <si>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</si>
  <si>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</si>
  <si>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</si>
  <si>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</si>
  <si>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</si>
  <si>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</si>
  <si>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</si>
  <si>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</si>
  <si>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</si>
  <si>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</si>
  <si>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</si>
  <si>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</si>
  <si>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</si>
  <si>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</si>
  <si>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</si>
  <si>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</si>
  <si>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</si>
  <si>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</si>
  <si>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</si>
  <si>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</si>
  <si>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</si>
  <si>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</si>
  <si>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</si>
  <si>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</si>
  <si>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</si>
  <si>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</si>
  <si>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</si>
  <si>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</si>
  <si>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</si>
  <si>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</si>
  <si>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</si>
  <si>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</si>
  <si>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</si>
  <si>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</si>
  <si>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</si>
  <si>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</si>
  <si>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</si>
  <si>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</si>
  <si>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</si>
  <si>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</si>
  <si>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</si>
  <si>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</si>
  <si>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</si>
  <si>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</si>
  <si>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</si>
  <si>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</si>
  <si>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</si>
  <si>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</si>
  <si>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</si>
  <si>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</si>
  <si>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</si>
  <si>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</si>
  <si>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</si>
  <si>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</si>
  <si>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</si>
  <si>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</si>
  <si>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</si>
  <si>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</si>
  <si>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</si>
  <si>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</si>
  <si>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</si>
  <si>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</si>
  <si>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</si>
  <si>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</si>
  <si>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</si>
  <si>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</si>
  <si>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</si>
  <si>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</si>
  <si>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</si>
  <si>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</si>
  <si>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</si>
  <si>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</si>
  <si>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</si>
  <si>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</si>
  <si>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</si>
  <si>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</si>
  <si>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</si>
  <si>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</si>
  <si>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</si>
  <si>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</si>
  <si>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</si>
  <si>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</si>
  <si>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</si>
  <si>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</si>
  <si>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</si>
  <si>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</si>
  <si>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</si>
  <si>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</si>
  <si>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</si>
  <si>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</si>
  <si>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</si>
  <si>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</si>
  <si>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</si>
  <si>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</si>
  <si>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</si>
  <si>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</si>
  <si>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</si>
  <si>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</si>
  <si>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</si>
  <si>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</si>
  <si>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</si>
  <si>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</si>
  <si>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</si>
  <si>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</si>
  <si>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</si>
  <si>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</si>
  <si>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</si>
  <si>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</si>
  <si>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</si>
  <si>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</si>
  <si>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</si>
  <si>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</si>
  <si>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</si>
  <si>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</si>
  <si>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</si>
  <si>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</si>
  <si>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</si>
  <si>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</si>
  <si>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</si>
  <si>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</si>
  <si>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</si>
  <si>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</si>
  <si>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</si>
  <si>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</si>
  <si>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</si>
  <si>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</si>
  <si>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</si>
  <si>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</si>
  <si>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</si>
  <si>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</si>
  <si>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</si>
  <si>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</si>
  <si>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</si>
  <si>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</si>
  <si>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</si>
  <si>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</si>
  <si>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</si>
  <si>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</si>
  <si>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</si>
  <si>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</si>
  <si>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</si>
  <si>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</si>
  <si>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</si>
  <si>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</si>
  <si>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</si>
  <si>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</si>
  <si>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</si>
  <si>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</si>
  <si>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</si>
  <si>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</si>
  <si>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</si>
  <si>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</si>
  <si>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</si>
  <si>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</si>
  <si>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</si>
  <si>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</si>
  <si>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</si>
  <si>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</si>
  <si>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</si>
  <si>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</si>
  <si>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</si>
  <si>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</si>
  <si>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</si>
  <si>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</si>
  <si>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</si>
  <si>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</si>
  <si>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</si>
  <si>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</si>
  <si>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</si>
  <si>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</si>
  <si>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</si>
  <si>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</si>
  <si>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</si>
  <si>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</si>
  <si>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</si>
  <si>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</si>
  <si>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</si>
  <si>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</si>
  <si>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</si>
  <si>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</si>
  <si>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</si>
  <si>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</si>
  <si>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</si>
  <si>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</si>
  <si>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</si>
  <si>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</si>
  <si>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</si>
  <si>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</si>
  <si>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</si>
  <si>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</si>
  <si>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</si>
  <si>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</si>
  <si>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</si>
  <si>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</si>
  <si>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</si>
  <si>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</si>
  <si>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</si>
  <si>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</si>
  <si>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</si>
  <si>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</si>
  <si>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</si>
  <si>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</si>
  <si>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</si>
  <si>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</si>
  <si>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</si>
  <si>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</si>
  <si>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</si>
  <si>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</si>
  <si>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</si>
  <si>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</si>
  <si>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</si>
  <si>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</si>
  <si>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</si>
  <si>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</si>
  <si>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</si>
  <si>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</si>
  <si>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</si>
  <si>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</si>
  <si>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</si>
  <si>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</si>
  <si>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</si>
  <si>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</si>
  <si>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</si>
  <si>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</si>
  <si>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</si>
  <si>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</si>
  <si>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</si>
  <si>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</si>
  <si>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</si>
  <si>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</si>
  <si>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</si>
  <si>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</si>
  <si>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</si>
  <si>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</si>
  <si>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</si>
  <si>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</si>
  <si>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</si>
  <si>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</si>
  <si>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</si>
  <si>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</si>
  <si>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</si>
  <si>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</si>
  <si>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</si>
  <si>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</si>
  <si>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</si>
  <si>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</si>
  <si>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</si>
  <si>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</si>
  <si>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</si>
  <si>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</si>
  <si>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</si>
  <si>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</si>
  <si>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</si>
  <si>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</si>
  <si>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</si>
  <si>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</si>
  <si>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</si>
  <si>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</si>
  <si>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</si>
  <si>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</si>
  <si>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</si>
  <si>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</si>
  <si>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</si>
  <si>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</si>
  <si>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</si>
  <si>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</si>
  <si>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</si>
  <si>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</si>
  <si>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</si>
  <si>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</si>
  <si>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</si>
  <si>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</si>
  <si>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</si>
  <si>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</si>
  <si>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</si>
  <si>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</si>
  <si>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</si>
  <si>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</si>
  <si>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</si>
  <si>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</si>
  <si>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</si>
  <si>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</si>
  <si>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</si>
  <si>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</si>
  <si>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</si>
  <si>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</si>
  <si>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</si>
  <si>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</si>
  <si>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</si>
  <si>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</si>
  <si>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</si>
  <si>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</si>
  <si>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</si>
  <si>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</si>
  <si>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</si>
  <si>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</si>
  <si>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</si>
  <si>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</si>
  <si>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</si>
  <si>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</si>
  <si>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</si>
  <si>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</si>
  <si>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</si>
  <si>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</si>
  <si>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</si>
  <si>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</si>
  <si>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</si>
  <si>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</si>
  <si>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</si>
  <si>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</si>
  <si>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</si>
  <si>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</si>
  <si>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</si>
  <si>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</si>
  <si>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</si>
  <si>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</si>
  <si>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</si>
  <si>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</si>
  <si>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</si>
  <si>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</si>
  <si>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</si>
  <si>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</si>
  <si>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</si>
  <si>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</si>
  <si>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</si>
  <si>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</si>
  <si>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</si>
  <si>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</si>
  <si>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</si>
  <si>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</si>
  <si>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</si>
  <si>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</si>
  <si>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</si>
  <si>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</si>
  <si>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</si>
  <si>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</si>
  <si>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</si>
  <si>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</si>
  <si>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</si>
  <si>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</si>
  <si>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</si>
  <si>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</si>
  <si>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</si>
  <si>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</si>
  <si>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</si>
  <si>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</si>
  <si>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</si>
  <si>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</si>
  <si>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</si>
  <si>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</si>
  <si>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</si>
  <si>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</si>
  <si>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</si>
  <si>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</si>
  <si>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</si>
  <si>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</si>
  <si>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</si>
  <si>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</si>
  <si>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</si>
  <si>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</si>
  <si>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</si>
  <si>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</si>
  <si>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</si>
  <si>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</si>
  <si>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</si>
  <si>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</si>
  <si>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</si>
  <si>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</si>
  <si>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</si>
  <si>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</si>
  <si>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</si>
  <si>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</si>
  <si>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</si>
  <si>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</si>
  <si>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</si>
  <si>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</si>
  <si>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</si>
  <si>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</si>
  <si>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</si>
  <si>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</si>
  <si>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</si>
  <si>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</si>
  <si>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</si>
  <si>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</si>
  <si>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</si>
  <si>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</si>
  <si>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</si>
  <si>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</si>
  <si>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</si>
  <si>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</si>
  <si>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</si>
  <si>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</si>
  <si>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</si>
  <si>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</si>
  <si>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</si>
  <si>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</si>
  <si>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</si>
  <si>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</si>
  <si>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</si>
  <si>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</si>
  <si>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</si>
  <si>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</si>
  <si>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</si>
  <si>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</si>
  <si>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</si>
  <si>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</si>
  <si>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</si>
  <si>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</si>
  <si>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</si>
  <si>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</si>
  <si>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</si>
  <si>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</si>
  <si>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</si>
  <si>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</si>
  <si>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</si>
  <si>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</si>
  <si>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</si>
  <si>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</si>
  <si>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</si>
  <si>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</si>
  <si>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</si>
  <si>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</si>
  <si>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</si>
  <si>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</si>
  <si>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</si>
  <si>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</si>
  <si>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</si>
  <si>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</si>
  <si>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</si>
  <si>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</si>
  <si>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</si>
  <si>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</si>
  <si>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</si>
  <si>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</si>
  <si>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</si>
  <si>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</si>
  <si>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</si>
  <si>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</si>
  <si>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</si>
  <si>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</si>
  <si>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</si>
  <si>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</si>
  <si>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</si>
  <si>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</si>
  <si>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</si>
  <si>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</si>
  <si>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</si>
  <si>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</si>
  <si>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</si>
  <si>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</si>
  <si>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</si>
  <si>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</si>
  <si>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</si>
  <si>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</si>
  <si>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</si>
  <si>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</si>
  <si>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</si>
  <si>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</si>
  <si>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</si>
  <si>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</si>
  <si>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</si>
  <si>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</si>
  <si>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</si>
  <si>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</si>
  <si>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</si>
  <si>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</si>
  <si>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</si>
  <si>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</si>
  <si>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</si>
  <si>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</si>
  <si>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</si>
  <si>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</si>
  <si>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</si>
  <si>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</si>
  <si>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</si>
  <si>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</si>
  <si>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</si>
  <si>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</si>
  <si>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</si>
  <si>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</si>
  <si>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</si>
  <si>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</si>
  <si>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</si>
  <si>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</si>
  <si>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</si>
  <si>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</si>
  <si>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</si>
  <si>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</si>
  <si>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</si>
  <si>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</si>
  <si>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</si>
  <si>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</si>
  <si>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</si>
  <si>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</si>
  <si>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</si>
  <si>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</si>
  <si>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</si>
  <si>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</si>
  <si>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</si>
  <si>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</si>
  <si>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</si>
  <si>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</si>
  <si>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</si>
  <si>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</si>
  <si>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</si>
  <si>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</si>
  <si>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</si>
  <si>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</si>
  <si>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</si>
  <si>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</si>
  <si>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</si>
  <si>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</si>
  <si>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</si>
  <si>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</si>
  <si>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</si>
  <si>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</si>
  <si>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</si>
  <si>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</si>
  <si>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</si>
  <si>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</si>
  <si>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</si>
  <si>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</si>
  <si>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</si>
  <si>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</si>
  <si>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</si>
  <si>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</si>
  <si>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</si>
  <si>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</si>
  <si>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</si>
  <si>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</si>
  <si>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</si>
  <si>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</si>
  <si>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</si>
  <si>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</si>
  <si>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</si>
  <si>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</si>
  <si>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</si>
  <si>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</si>
  <si>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</si>
  <si>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</si>
  <si>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</si>
  <si>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</si>
  <si>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</si>
  <si>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</si>
  <si>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</si>
  <si>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</si>
  <si>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</si>
  <si>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</si>
  <si>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</si>
  <si>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</si>
  <si>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</si>
  <si>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</si>
  <si>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</si>
  <si>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</si>
  <si>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</si>
  <si>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</si>
  <si>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</si>
  <si>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</si>
  <si>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</si>
  <si>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</si>
  <si>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</si>
  <si>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</si>
  <si>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</si>
  <si>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</si>
  <si>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</si>
  <si>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</si>
  <si>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</si>
  <si>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</si>
  <si>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</si>
  <si>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</si>
  <si>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</si>
  <si>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</si>
  <si>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</si>
  <si>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</si>
  <si>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</si>
  <si>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</si>
  <si>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</si>
  <si>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</si>
  <si>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</si>
  <si>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</si>
  <si>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</si>
  <si>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</si>
  <si>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</si>
  <si>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</si>
  <si>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</si>
  <si>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</si>
  <si>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</si>
  <si>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</si>
  <si>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</si>
  <si>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</si>
  <si>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</si>
  <si>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</si>
  <si>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</si>
  <si>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</si>
  <si>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</si>
  <si>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</si>
  <si>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</si>
  <si>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</si>
  <si>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</si>
  <si>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</si>
  <si>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</si>
  <si>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</si>
  <si>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</si>
  <si>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</si>
  <si>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</si>
  <si>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</si>
  <si>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</si>
  <si>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</si>
  <si>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</si>
  <si>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</si>
  <si>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</si>
  <si>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</si>
  <si>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</si>
  <si>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</si>
  <si>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</si>
  <si>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</si>
  <si>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</si>
  <si>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</si>
  <si>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</si>
  <si>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</si>
  <si>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</si>
  <si>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</si>
  <si>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</si>
  <si>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</si>
  <si>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</si>
  <si>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</si>
  <si>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</si>
  <si>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</si>
  <si>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</si>
  <si>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</si>
  <si>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</si>
  <si>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</si>
  <si>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</si>
  <si>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</si>
  <si>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</si>
  <si>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</si>
  <si>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</si>
  <si>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</si>
  <si>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</si>
  <si>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</si>
  <si>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</si>
  <si>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</si>
  <si>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</si>
  <si>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</si>
  <si>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</si>
  <si>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</si>
  <si>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</si>
  <si>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</si>
  <si>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</si>
  <si>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</si>
  <si>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</si>
  <si>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</si>
  <si>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</si>
  <si>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</si>
  <si>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</si>
  <si>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</si>
  <si>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</si>
  <si>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</si>
  <si>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</si>
  <si>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</si>
  <si>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</si>
  <si>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</si>
  <si>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</si>
  <si>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</si>
  <si>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</si>
  <si>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</si>
  <si>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</si>
  <si>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</si>
  <si>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</si>
  <si>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</si>
  <si>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</si>
  <si>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</si>
  <si>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</si>
  <si>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</si>
  <si>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</si>
  <si>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</si>
  <si>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</si>
  <si>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</si>
  <si>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</si>
  <si>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</si>
  <si>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</si>
  <si>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</si>
  <si>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</si>
  <si>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</si>
  <si>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</si>
  <si>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</si>
  <si>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</si>
  <si>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</si>
  <si>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</si>
  <si>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</si>
  <si>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</si>
  <si>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</si>
  <si>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</si>
  <si>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</si>
  <si>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</si>
  <si>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</si>
  <si>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</si>
  <si>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</si>
  <si>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</si>
  <si>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</si>
  <si>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</si>
  <si>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</si>
  <si>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</si>
  <si>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</si>
  <si>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</si>
  <si>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</si>
  <si>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</si>
  <si>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</si>
  <si>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</si>
  <si>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</si>
  <si>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</si>
  <si>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</si>
  <si>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</si>
  <si>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</si>
  <si>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</si>
  <si>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</si>
  <si>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</si>
  <si>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</si>
  <si>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</si>
  <si>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</si>
  <si>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</si>
  <si>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</si>
  <si>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</si>
  <si>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</si>
  <si>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</si>
  <si>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</si>
  <si>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</si>
  <si>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</si>
  <si>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</si>
  <si>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</si>
  <si>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</si>
  <si>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</si>
  <si>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</si>
  <si>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</si>
  <si>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</si>
  <si>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</si>
  <si>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</si>
  <si>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</si>
  <si>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</si>
  <si>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</si>
  <si>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</si>
  <si>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</si>
  <si>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</si>
  <si>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</si>
  <si>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</si>
  <si>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</si>
  <si>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</si>
  <si>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</si>
  <si>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</si>
  <si>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</si>
  <si>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</si>
  <si>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</si>
  <si>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</si>
  <si>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</si>
  <si>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</si>
  <si>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</si>
  <si>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</si>
  <si>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</si>
  <si>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</si>
  <si>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</si>
  <si>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</si>
  <si>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</si>
  <si>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</si>
  <si>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</si>
  <si>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</si>
  <si>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</si>
  <si>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</si>
  <si>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</si>
  <si>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</si>
  <si>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</si>
  <si>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</si>
  <si>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</si>
  <si>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</si>
  <si>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</si>
  <si>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</si>
  <si>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</si>
  <si>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</si>
  <si>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</si>
  <si>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</si>
  <si>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</si>
  <si>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</si>
  <si>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</si>
  <si>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</si>
  <si>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</si>
  <si>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</si>
  <si>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</si>
  <si>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</si>
  <si>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</si>
  <si>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</si>
  <si>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</si>
  <si>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</si>
  <si>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</si>
  <si>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</si>
  <si>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</si>
  <si>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</si>
  <si>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</si>
  <si>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</si>
  <si>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</si>
  <si>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</si>
  <si>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</si>
  <si>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</si>
  <si>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</si>
  <si>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</si>
  <si>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</si>
  <si>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</si>
  <si>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</si>
  <si>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</si>
  <si>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</si>
  <si>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</si>
  <si>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</si>
  <si>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</si>
  <si>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</si>
  <si>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</si>
  <si>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</si>
  <si>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</si>
  <si>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</si>
  <si>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</si>
  <si>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</si>
  <si>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</si>
  <si>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</si>
  <si>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</si>
  <si>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</si>
  <si>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</si>
  <si>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</si>
  <si>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</si>
  <si>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</si>
  <si>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</si>
  <si>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</si>
  <si>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</si>
  <si>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</si>
  <si>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</si>
  <si>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</si>
  <si>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</si>
  <si>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</si>
  <si>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</si>
  <si>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</si>
  <si>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</si>
  <si>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</si>
  <si>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</si>
  <si>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</si>
  <si>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</si>
  <si>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</si>
  <si>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</si>
  <si>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</si>
  <si>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</si>
  <si>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</si>
  <si>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</si>
  <si>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</si>
  <si>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</si>
  <si>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</si>
  <si>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</si>
  <si>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</si>
  <si>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</si>
  <si>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</si>
  <si>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</si>
  <si>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</si>
  <si>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</si>
  <si>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</si>
  <si>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</si>
  <si>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</si>
  <si>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</si>
  <si>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</si>
  <si>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</si>
  <si>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</si>
  <si>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</si>
  <si>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</si>
  <si>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</si>
  <si>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</si>
  <si>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</si>
  <si>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</si>
  <si>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</si>
  <si>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</si>
  <si>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</si>
  <si>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</si>
  <si>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</si>
  <si>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</si>
  <si>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</si>
  <si>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</si>
  <si>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</si>
  <si>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</si>
  <si>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</si>
  <si>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</si>
  <si>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</si>
  <si>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</si>
  <si>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</si>
  <si>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</si>
  <si>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</si>
  <si>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</si>
  <si>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</si>
  <si>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</si>
  <si>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</si>
  <si>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</si>
  <si>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</si>
  <si>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</si>
  <si>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</si>
  <si>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</si>
  <si>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</si>
  <si>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</si>
  <si>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</si>
  <si>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</si>
  <si>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</si>
  <si>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</si>
  <si>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</si>
  <si>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</si>
  <si>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</si>
  <si>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</si>
  <si>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</si>
  <si>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</si>
  <si>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</si>
  <si>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</si>
  <si>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</si>
  <si>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</si>
  <si>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</si>
  <si>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</si>
  <si>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</si>
  <si>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</si>
  <si>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</si>
  <si>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</si>
  <si>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</si>
  <si>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</si>
  <si>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</si>
  <si>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</si>
  <si>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</si>
  <si>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</si>
  <si>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</si>
  <si>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</si>
  <si>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</si>
  <si>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</si>
  <si>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</si>
  <si>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</si>
  <si>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</si>
  <si>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</si>
  <si>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</si>
  <si>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</si>
  <si>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</si>
  <si>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</si>
  <si>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</si>
  <si>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</si>
  <si>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</si>
  <si>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</si>
  <si>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</si>
  <si>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</si>
  <si>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</si>
  <si>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</si>
  <si>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</si>
  <si>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</si>
  <si>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</si>
  <si>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</si>
  <si>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</si>
  <si>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</si>
  <si>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</si>
  <si>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</si>
  <si>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</si>
  <si>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</si>
  <si>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</si>
  <si>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</si>
  <si>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</si>
  <si>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</si>
  <si>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</si>
  <si>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</si>
  <si>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</si>
  <si>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</si>
  <si>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</si>
  <si>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</si>
  <si>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</si>
  <si>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</si>
  <si>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</si>
  <si>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</si>
  <si>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</si>
  <si>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</si>
  <si>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</si>
  <si>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</si>
  <si>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</si>
  <si>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</si>
  <si>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</si>
  <si>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</si>
  <si>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</si>
  <si>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</si>
  <si>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</si>
  <si>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</si>
  <si>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</si>
  <si>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</si>
  <si>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</si>
  <si>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</si>
  <si>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</si>
  <si>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</si>
  <si>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</si>
  <si>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</si>
  <si>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</si>
  <si>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</si>
  <si>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</si>
  <si>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</si>
  <si>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</si>
  <si>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</si>
  <si>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</si>
  <si>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</si>
  <si>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</si>
  <si>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</si>
  <si>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</si>
  <si>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</si>
  <si>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</si>
  <si>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</si>
  <si>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</si>
  <si>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</si>
  <si>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</si>
  <si>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</si>
  <si>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</si>
  <si>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</si>
  <si>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</si>
  <si>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</si>
  <si>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</si>
  <si>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</si>
  <si>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</si>
  <si>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</si>
  <si>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</si>
  <si>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</si>
  <si>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</si>
  <si>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</si>
  <si>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</si>
  <si>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</si>
  <si>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</si>
  <si>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</si>
  <si>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</si>
  <si>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</si>
  <si>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</si>
  <si>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</si>
  <si>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</si>
  <si>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</si>
  <si>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</si>
  <si>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</si>
  <si>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</si>
  <si>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</si>
  <si>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</si>
  <si>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</si>
  <si>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</si>
  <si>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</si>
  <si>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</si>
  <si>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</si>
  <si>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</si>
  <si>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</si>
  <si>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</si>
  <si>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</si>
  <si>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</si>
  <si>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</si>
  <si>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</si>
  <si>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</si>
  <si>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</si>
  <si>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</si>
  <si>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</si>
  <si>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</si>
  <si>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</si>
  <si>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</si>
  <si>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</si>
  <si>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</si>
  <si>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</si>
  <si>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</si>
  <si>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</si>
  <si>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</si>
  <si>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</si>
  <si>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</si>
  <si>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</si>
  <si>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</si>
  <si>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</si>
  <si>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</si>
  <si>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</si>
  <si>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</si>
  <si>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</si>
  <si>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</si>
  <si>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</si>
  <si>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</si>
  <si>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</si>
  <si>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</si>
  <si>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</si>
  <si>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</si>
  <si>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</si>
  <si>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</si>
  <si>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</si>
  <si>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</si>
  <si>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</si>
  <si>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</si>
  <si>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</si>
  <si>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</si>
  <si>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</si>
  <si>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</si>
  <si>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</si>
  <si>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</si>
  <si>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</si>
  <si>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</si>
  <si>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</si>
  <si>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</si>
  <si>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</si>
  <si>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</si>
  <si>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</si>
  <si>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</si>
  <si>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</si>
  <si>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</si>
  <si>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</si>
  <si>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</si>
  <si>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</si>
  <si>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</si>
  <si>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</si>
  <si>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</si>
  <si>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</si>
  <si>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</si>
  <si>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</si>
  <si>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</si>
  <si>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</si>
  <si>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</si>
  <si>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</si>
  <si>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</si>
  <si>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</si>
  <si>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</si>
  <si>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</si>
  <si>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</si>
  <si>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</si>
  <si>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</si>
  <si>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</si>
  <si>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</si>
  <si>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</si>
  <si>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</si>
  <si>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</si>
  <si>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</si>
  <si>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</si>
  <si>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</si>
  <si>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</si>
  <si>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</si>
  <si>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</si>
  <si>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</si>
  <si>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</si>
  <si>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</si>
  <si>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</si>
  <si>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</si>
  <si>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</si>
  <si>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</si>
  <si>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</si>
  <si>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</si>
  <si>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</si>
  <si>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</si>
  <si>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</si>
  <si>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</si>
  <si>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</si>
  <si>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</si>
  <si>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</si>
  <si>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</si>
  <si>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</si>
  <si>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</si>
  <si>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</si>
  <si>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</si>
  <si>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</si>
  <si>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</si>
  <si>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</si>
  <si>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</si>
  <si>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</si>
  <si>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</si>
  <si>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</si>
  <si>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</si>
  <si>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</si>
  <si>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</si>
  <si>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</si>
  <si>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</si>
  <si>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</si>
  <si>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</si>
  <si>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</si>
  <si>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</si>
  <si>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</si>
  <si>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</si>
  <si>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</si>
  <si>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</si>
  <si>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</si>
  <si>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</si>
  <si>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</si>
  <si>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</si>
  <si>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</si>
  <si>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</si>
  <si>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</si>
  <si>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</si>
  <si>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</si>
  <si>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</si>
  <si>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</si>
  <si>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</si>
  <si>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</si>
  <si>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</si>
  <si>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</si>
  <si>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</si>
  <si>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</si>
  <si>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</si>
  <si>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</si>
  <si>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</si>
  <si>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</si>
  <si>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</si>
  <si>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</si>
  <si>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</si>
  <si>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</si>
  <si>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</si>
  <si>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</si>
  <si>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</si>
  <si>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</si>
  <si>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</si>
  <si>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</si>
  <si>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</si>
  <si>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</si>
  <si>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</si>
  <si>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</si>
  <si>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</si>
  <si>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</si>
  <si>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</si>
  <si>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</si>
  <si>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</si>
  <si>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</si>
  <si>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</si>
  <si>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</si>
  <si>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</si>
  <si>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</si>
  <si>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</si>
  <si>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</si>
  <si>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</si>
  <si>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</si>
  <si>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</si>
  <si>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</si>
  <si>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</si>
  <si>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</si>
  <si>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</si>
  <si>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</si>
  <si>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</si>
  <si>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</si>
  <si>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</si>
  <si>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</si>
  <si>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</si>
  <si>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</si>
  <si>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</si>
  <si>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</si>
  <si>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</si>
  <si>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</si>
  <si>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</si>
  <si>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</si>
  <si>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</si>
  <si>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</si>
  <si>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</si>
  <si>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</si>
  <si>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</si>
  <si>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</si>
  <si>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</si>
  <si>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</si>
  <si>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</si>
  <si>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</si>
  <si>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</si>
  <si>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</si>
  <si>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</si>
  <si>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</si>
  <si>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</si>
  <si>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</si>
  <si>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</si>
  <si>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</si>
  <si>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</si>
  <si>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</si>
  <si>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</si>
  <si>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</si>
  <si>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</si>
  <si>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</si>
  <si>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</si>
  <si>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</si>
  <si>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</si>
  <si>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</si>
  <si>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</si>
  <si>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</si>
  <si>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</si>
  <si>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</si>
  <si>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</si>
  <si>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</si>
  <si>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</si>
  <si>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</si>
  <si>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</si>
  <si>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</si>
  <si>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</si>
  <si>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</si>
  <si>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</si>
  <si>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</si>
  <si>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</si>
  <si>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</si>
  <si>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</si>
  <si>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</si>
  <si>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</si>
  <si>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</si>
  <si>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</si>
  <si>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</si>
  <si>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</si>
  <si>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</si>
  <si>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</si>
  <si>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</si>
  <si>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</si>
  <si>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</si>
  <si>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</si>
  <si>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</si>
  <si>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</si>
  <si>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</si>
  <si>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</si>
  <si>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</si>
  <si>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</si>
  <si>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</si>
  <si>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</si>
  <si>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</si>
  <si>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</si>
  <si>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</si>
  <si>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</si>
  <si>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</si>
  <si>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</si>
  <si>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</si>
  <si>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</si>
  <si>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</si>
  <si>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</si>
  <si>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</si>
  <si>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</si>
  <si>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</si>
  <si>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</si>
  <si>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</si>
  <si>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</si>
  <si>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</si>
  <si>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</si>
  <si>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</si>
  <si>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</si>
  <si>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</si>
  <si>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</si>
  <si>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</si>
  <si>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</si>
  <si>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</si>
  <si>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</si>
  <si>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</si>
  <si>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</si>
  <si>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</si>
  <si>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</si>
  <si>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</si>
  <si>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</si>
  <si>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</si>
  <si>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</si>
  <si>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</si>
  <si>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</si>
  <si>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</si>
  <si>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</si>
  <si>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</si>
  <si>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</si>
  <si>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</si>
  <si>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</si>
  <si>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</si>
  <si>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</si>
  <si>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</si>
  <si>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</si>
  <si>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</si>
  <si>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</si>
  <si>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</si>
  <si>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</si>
  <si>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</si>
  <si>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</si>
  <si>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</si>
  <si>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</si>
  <si>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</si>
  <si>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</si>
  <si>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</si>
  <si>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</si>
  <si>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</si>
  <si>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</si>
  <si>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</si>
  <si>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</si>
  <si>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</si>
  <si>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</si>
  <si>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</si>
  <si>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</si>
  <si>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</si>
  <si>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</si>
  <si>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</si>
  <si>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</si>
  <si>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</si>
  <si>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</si>
  <si>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</si>
  <si>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</si>
  <si>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</si>
  <si>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</si>
  <si>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</si>
  <si>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</si>
  <si>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</si>
  <si>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</si>
  <si>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</si>
  <si>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</si>
  <si>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</si>
  <si>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</si>
  <si>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</si>
  <si>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</si>
  <si>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</si>
  <si>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</si>
  <si>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</si>
  <si>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</si>
  <si>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</si>
  <si>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</si>
  <si>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</si>
  <si>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</si>
  <si>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</si>
  <si>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</si>
  <si>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</si>
  <si>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</si>
  <si>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</si>
  <si>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</si>
  <si>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</si>
  <si>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</si>
  <si>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</si>
  <si>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</si>
  <si>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</si>
  <si>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</si>
  <si>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</si>
  <si>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</si>
  <si>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</si>
  <si>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</si>
  <si>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</si>
  <si>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</si>
  <si>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</si>
  <si>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</si>
  <si>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</si>
  <si>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</si>
  <si>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</si>
  <si>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</si>
  <si>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</si>
  <si>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</si>
  <si>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</si>
  <si>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</si>
  <si>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</si>
  <si>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</si>
  <si>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</si>
  <si>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</si>
  <si>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</si>
  <si>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</si>
  <si>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</si>
  <si>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</si>
  <si>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</si>
  <si>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</si>
  <si>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</si>
  <si>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</si>
  <si>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</si>
  <si>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</si>
  <si>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</si>
  <si>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</si>
  <si>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</si>
  <si>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</si>
  <si>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</si>
  <si>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</si>
  <si>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</si>
  <si>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</si>
  <si>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</si>
  <si>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</si>
  <si>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</si>
  <si>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</si>
  <si>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</si>
  <si>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</si>
  <si>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</si>
  <si>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</si>
  <si>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</si>
  <si>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</si>
  <si>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</si>
  <si>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</si>
  <si>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</si>
  <si>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</si>
  <si>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</si>
  <si>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</si>
  <si>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</si>
  <si>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</si>
  <si>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</si>
  <si>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</si>
  <si>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</si>
  <si>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</si>
  <si>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</si>
  <si>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</si>
  <si>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</si>
  <si>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</si>
  <si>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</si>
  <si>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</si>
  <si>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</si>
  <si>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</si>
  <si>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</si>
  <si>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</si>
  <si>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</si>
  <si>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</si>
  <si>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</si>
  <si>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</si>
  <si>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</si>
  <si>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</si>
  <si>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</si>
  <si>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</si>
  <si>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</si>
  <si>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</si>
  <si>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</si>
  <si>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</si>
  <si>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</si>
  <si>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</si>
  <si>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</si>
  <si>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</si>
  <si>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</si>
  <si>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</si>
  <si>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</si>
  <si>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</si>
  <si>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</si>
  <si>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</si>
  <si>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</si>
  <si>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</si>
  <si>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</si>
  <si>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</si>
  <si>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</si>
  <si>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</si>
  <si>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</si>
  <si>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</si>
  <si>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</si>
  <si>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</si>
  <si>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</si>
  <si>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</si>
  <si>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</si>
  <si>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</si>
  <si>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</si>
  <si>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</si>
  <si>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</si>
  <si>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</si>
  <si>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</si>
  <si>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</si>
  <si>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</si>
  <si>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</si>
  <si>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</si>
  <si>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</si>
  <si>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</si>
  <si>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</si>
  <si>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</si>
  <si>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</si>
  <si>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</si>
  <si>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</si>
  <si>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</si>
  <si>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</si>
  <si>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</si>
  <si>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</si>
  <si>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</si>
  <si>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</si>
  <si>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</si>
  <si>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</si>
  <si>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</si>
  <si>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</si>
  <si>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</si>
  <si>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</si>
  <si>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</si>
  <si>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</si>
  <si>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</si>
  <si>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</si>
  <si>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</si>
  <si>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</si>
  <si>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</si>
  <si>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</si>
  <si>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</si>
  <si>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</si>
  <si>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</si>
  <si>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</si>
  <si>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</si>
  <si>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</si>
  <si>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</si>
  <si>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</si>
  <si>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</si>
  <si>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</si>
  <si>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</si>
  <si>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</si>
  <si>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</si>
  <si>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</si>
  <si>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</si>
  <si>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</si>
  <si>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</si>
  <si>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</si>
  <si>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</si>
  <si>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</si>
  <si>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</si>
  <si>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</si>
  <si>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</si>
  <si>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</si>
  <si>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</si>
  <si>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</si>
  <si>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</si>
  <si>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</si>
  <si>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</si>
  <si>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</si>
  <si>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</si>
  <si>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</si>
  <si>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</si>
  <si>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</si>
  <si>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</si>
  <si>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</si>
  <si>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</si>
  <si>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</si>
  <si>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</si>
  <si>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</si>
  <si>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</si>
  <si>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</si>
  <si>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</si>
  <si>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</si>
  <si>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</si>
  <si>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</si>
  <si>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</si>
  <si>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</si>
  <si>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</si>
  <si>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</si>
  <si>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</si>
  <si>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</si>
  <si>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</si>
  <si>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</si>
  <si>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</si>
  <si>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</si>
  <si>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</si>
  <si>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</si>
  <si>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</si>
  <si>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</si>
  <si>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</si>
  <si>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</si>
  <si>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</si>
  <si>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</si>
  <si>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</si>
  <si>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</si>
  <si>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</si>
  <si>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</si>
  <si>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</si>
  <si>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</si>
  <si>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</si>
  <si>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</si>
  <si>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</si>
  <si>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</si>
  <si>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</si>
  <si>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</si>
  <si>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</si>
  <si>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</si>
  <si>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</si>
  <si>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</si>
  <si>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</si>
  <si>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</si>
  <si>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</si>
  <si>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</si>
  <si>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</si>
  <si>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</si>
  <si>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</si>
  <si>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</si>
  <si>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</si>
  <si>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</si>
  <si>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</si>
  <si>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</si>
  <si>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</si>
  <si>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</si>
  <si>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</si>
  <si>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</si>
  <si>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</si>
  <si>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</si>
  <si>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</si>
  <si>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</si>
  <si>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</si>
  <si>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</si>
  <si>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</si>
  <si>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</si>
  <si>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</si>
  <si>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</si>
  <si>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</si>
  <si>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</si>
  <si>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</si>
  <si>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</si>
  <si>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</si>
  <si>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</si>
  <si>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</si>
  <si>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</si>
  <si>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</si>
  <si>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</si>
  <si>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</si>
  <si>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</si>
  <si>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</si>
  <si>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</si>
  <si>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</si>
  <si>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</si>
  <si>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</si>
  <si>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</si>
  <si>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</si>
  <si>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</si>
  <si>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</si>
  <si>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</si>
  <si>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</si>
  <si>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</si>
  <si>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</si>
  <si>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</si>
  <si>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</si>
  <si>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</si>
  <si>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</si>
  <si>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</si>
  <si>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</si>
  <si>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</si>
  <si>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</si>
  <si>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</si>
  <si>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</si>
  <si>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</si>
  <si>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</si>
  <si>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</si>
  <si>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</si>
  <si>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</si>
  <si>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</si>
  <si>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</si>
  <si>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</si>
  <si>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</si>
  <si>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</si>
  <si>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</si>
  <si>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</si>
  <si>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</si>
  <si>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</si>
  <si>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</si>
  <si>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</si>
  <si>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</si>
  <si>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</si>
  <si>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</si>
  <si>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</si>
  <si>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</si>
  <si>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</si>
  <si>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</si>
  <si>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</si>
  <si>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</si>
  <si>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</si>
  <si>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</si>
  <si>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</si>
  <si>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</si>
  <si>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</si>
  <si>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</si>
  <si>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</si>
  <si>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</si>
  <si>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</si>
  <si>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</si>
  <si>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</si>
  <si>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</si>
  <si>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</si>
  <si>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</si>
  <si>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</si>
  <si>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</si>
  <si>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</si>
  <si>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</si>
  <si>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</si>
  <si>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</si>
  <si>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</si>
  <si>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</si>
  <si>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</si>
  <si>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</si>
  <si>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</si>
  <si>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</si>
  <si>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</si>
  <si>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</si>
  <si>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</si>
  <si>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</si>
  <si>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</si>
  <si>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</si>
  <si>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</si>
  <si>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</si>
  <si>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</si>
  <si>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</si>
  <si>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</si>
  <si>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</si>
  <si>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</si>
  <si>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</si>
  <si>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</si>
  <si>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</si>
  <si>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</si>
  <si>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</si>
  <si>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</si>
  <si>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</si>
  <si>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</si>
  <si>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</si>
  <si>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</si>
  <si>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</si>
  <si>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</si>
  <si>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</si>
  <si>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</si>
  <si>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</si>
  <si>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</si>
  <si>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</si>
  <si>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</si>
  <si>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</si>
  <si>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</si>
  <si>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</si>
  <si>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</si>
  <si>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</si>
  <si>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</si>
  <si>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</si>
  <si>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</si>
  <si>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</si>
  <si>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</si>
  <si>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</si>
  <si>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</si>
  <si>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</si>
  <si>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</si>
  <si>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</si>
  <si>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</si>
  <si>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</si>
  <si>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</si>
  <si>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</si>
  <si>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</si>
  <si>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</si>
  <si>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</si>
  <si>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</si>
  <si>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</si>
  <si>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</si>
  <si>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</si>
  <si>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</si>
  <si>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</si>
  <si>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</si>
  <si>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</si>
  <si>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</si>
  <si>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</si>
  <si>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</si>
  <si>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</si>
  <si>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</si>
  <si>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</si>
  <si>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</si>
  <si>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</si>
  <si>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</si>
  <si>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</si>
  <si>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</si>
  <si>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</si>
  <si>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</si>
  <si>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</si>
  <si>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</si>
  <si>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</si>
  <si>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</si>
  <si>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</si>
  <si>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</si>
  <si>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</si>
  <si>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</si>
  <si>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</si>
  <si>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</si>
  <si>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</si>
  <si>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</si>
  <si>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</si>
  <si>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</si>
  <si>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</si>
  <si>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</si>
  <si>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</si>
  <si>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</si>
  <si>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</si>
  <si>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</si>
  <si>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</si>
  <si>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</si>
  <si>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</si>
  <si>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</si>
  <si>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</si>
  <si>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</si>
  <si>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</si>
  <si>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</si>
  <si>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</si>
  <si>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</si>
  <si>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</si>
  <si>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</si>
  <si>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</si>
  <si>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</si>
  <si>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</si>
  <si>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</si>
  <si>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</si>
  <si>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</si>
  <si>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</si>
  <si>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</si>
  <si>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</si>
  <si>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</si>
  <si>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</si>
  <si>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</si>
  <si>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</si>
  <si>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</si>
  <si>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</si>
  <si>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</si>
  <si>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</si>
  <si>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</si>
  <si>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</si>
  <si>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</si>
  <si>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</si>
  <si>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</si>
  <si>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</si>
  <si>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</si>
  <si>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</si>
  <si>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</si>
  <si>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</si>
  <si>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</si>
  <si>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</si>
  <si>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</si>
  <si>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</si>
  <si>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</si>
  <si>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</si>
  <si>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</si>
  <si>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</si>
  <si>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</si>
  <si>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</si>
  <si>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</si>
  <si>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</si>
  <si>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</si>
  <si>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</si>
  <si>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</si>
  <si>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</si>
  <si>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</si>
  <si>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</si>
  <si>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</si>
  <si>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</si>
  <si>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</si>
  <si>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</si>
  <si>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</si>
  <si>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</si>
  <si>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</si>
  <si>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</si>
  <si>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</si>
  <si>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</si>
  <si>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</si>
  <si>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</si>
  <si>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</si>
  <si>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</si>
  <si>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</si>
  <si>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</si>
  <si>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</si>
  <si>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</si>
  <si>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</si>
  <si>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</si>
  <si>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</si>
  <si>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</si>
  <si>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</si>
  <si>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</si>
  <si>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</si>
  <si>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</si>
  <si>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</si>
  <si>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</si>
  <si>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</si>
  <si>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</si>
  <si>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</si>
  <si>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</si>
  <si>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</si>
  <si>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</si>
  <si>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</si>
  <si>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</si>
  <si>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</si>
  <si>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</si>
  <si>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</si>
  <si>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</si>
  <si>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</si>
  <si>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</si>
  <si>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</si>
  <si>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</si>
  <si>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</si>
  <si>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</si>
  <si>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</si>
  <si>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</si>
  <si>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</si>
  <si>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</si>
  <si>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</si>
  <si>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</si>
  <si>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</si>
  <si>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</si>
  <si>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</si>
  <si>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</si>
  <si>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</si>
  <si>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</si>
  <si>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</si>
  <si>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</si>
  <si>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</si>
  <si>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</si>
  <si>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</si>
  <si>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</si>
  <si>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</si>
  <si>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</si>
  <si>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</si>
  <si>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</si>
  <si>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</si>
  <si>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</si>
  <si>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</si>
  <si>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</si>
  <si>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</si>
  <si>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</si>
  <si>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</si>
  <si>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</si>
  <si>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</si>
  <si>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</si>
  <si>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</si>
  <si>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</si>
  <si>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</si>
  <si>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</si>
  <si>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</si>
  <si>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</si>
  <si>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</si>
  <si>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</si>
  <si>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</si>
  <si>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</si>
  <si>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</si>
  <si>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</si>
  <si>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</si>
  <si>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</si>
  <si>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</si>
  <si>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</si>
  <si>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</si>
  <si>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</si>
  <si>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</si>
  <si>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</si>
  <si>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</si>
  <si>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</si>
  <si>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</si>
  <si>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</si>
  <si>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</si>
  <si>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</si>
  <si>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</si>
  <si>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</si>
  <si>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</si>
  <si>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</si>
  <si>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</si>
  <si>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</si>
  <si>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</si>
  <si>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</si>
  <si>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</si>
  <si>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</si>
  <si>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</si>
  <si>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</si>
  <si>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</si>
  <si>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</si>
  <si>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</si>
  <si>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</si>
  <si>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</si>
  <si>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</si>
  <si>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</si>
  <si>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</si>
  <si>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</si>
  <si>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</si>
  <si>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</si>
  <si>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</si>
  <si>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</si>
  <si>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</si>
  <si>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</si>
  <si>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</si>
  <si>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</si>
  <si>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</si>
  <si>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</si>
  <si>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</si>
  <si>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</si>
  <si>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</si>
  <si>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</si>
  <si>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</si>
  <si>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</si>
  <si>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</si>
  <si>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</si>
  <si>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</si>
  <si>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</si>
  <si>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</si>
  <si>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</si>
  <si>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</si>
  <si>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</si>
  <si>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</si>
  <si>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</si>
  <si>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</si>
  <si>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</si>
  <si>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</si>
  <si>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</si>
  <si>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</si>
  <si>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</si>
  <si>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</si>
  <si>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</si>
  <si>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</si>
  <si>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</si>
  <si>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</si>
  <si>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</si>
  <si>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</si>
  <si>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</si>
  <si>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</si>
  <si>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</si>
  <si>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</si>
  <si>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</si>
  <si>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</si>
  <si>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</si>
  <si>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</si>
  <si>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</si>
  <si>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</si>
  <si>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</si>
  <si>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</si>
  <si>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</si>
  <si>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</si>
  <si>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</si>
  <si>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</si>
  <si>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</si>
  <si>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</si>
  <si>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</si>
  <si>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</si>
  <si>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</si>
  <si>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</si>
  <si>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</si>
  <si>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</si>
  <si>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</si>
  <si>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</si>
  <si>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</si>
  <si>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</si>
  <si>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</si>
  <si>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</si>
  <si>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</si>
  <si>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</si>
  <si>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</si>
  <si>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</si>
  <si>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</si>
  <si>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</si>
  <si>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</si>
  <si>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</si>
  <si>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</si>
  <si>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</si>
  <si>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</si>
  <si>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</si>
  <si>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</si>
  <si>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</si>
  <si>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</si>
  <si>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</si>
  <si>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</si>
  <si>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</si>
  <si>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</si>
  <si>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</si>
  <si>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</si>
  <si>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</si>
  <si>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</si>
  <si>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</si>
  <si>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</si>
  <si>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</si>
  <si>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</si>
  <si>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</si>
  <si>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</si>
  <si>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</si>
  <si>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</si>
  <si>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</si>
  <si>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</si>
  <si>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</si>
  <si>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</si>
  <si>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</si>
  <si>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</si>
  <si>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</si>
  <si>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</si>
  <si>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</si>
  <si>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</si>
  <si>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</si>
  <si>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</si>
  <si>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</si>
  <si>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</si>
  <si>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</si>
  <si>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</si>
  <si>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</si>
  <si>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</si>
  <si>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</si>
  <si>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</si>
  <si>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</si>
  <si>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</si>
  <si>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</si>
  <si>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</si>
  <si>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</si>
  <si>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</si>
  <si>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</si>
  <si>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</si>
  <si>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</si>
  <si>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</si>
  <si>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</si>
  <si>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</si>
  <si>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</si>
  <si>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</si>
  <si>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</si>
  <si>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</si>
  <si>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</si>
  <si>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</si>
  <si>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</si>
  <si>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</si>
  <si>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</si>
  <si>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</si>
  <si>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</si>
  <si>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</si>
  <si>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</si>
  <si>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</si>
  <si>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</si>
  <si>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</si>
  <si>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</si>
  <si>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</si>
  <si>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</si>
  <si>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</si>
  <si>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</si>
  <si>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</si>
  <si>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</si>
  <si>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</si>
  <si>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</si>
  <si>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</si>
  <si>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</si>
  <si>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</si>
  <si>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</si>
  <si>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</si>
  <si>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</si>
  <si>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</si>
  <si>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</si>
  <si>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</si>
  <si>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</si>
  <si>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</si>
  <si>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</si>
  <si>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</si>
  <si>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</si>
  <si>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</si>
  <si>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</si>
  <si>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</si>
  <si>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</si>
  <si>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</si>
  <si>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</si>
  <si>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</si>
  <si>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</si>
  <si>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</si>
  <si>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</si>
  <si>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</si>
  <si>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</si>
  <si>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</si>
  <si>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</si>
  <si>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</si>
  <si>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</si>
  <si>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</si>
  <si>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</si>
  <si>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</si>
  <si>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</si>
  <si>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</si>
  <si>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</si>
  <si>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</si>
  <si>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</si>
  <si>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</si>
  <si>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</si>
  <si>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</si>
  <si>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</si>
  <si>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</si>
  <si>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</si>
  <si>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</si>
  <si>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</si>
  <si>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</si>
  <si>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</si>
  <si>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</si>
  <si>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</si>
  <si>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</si>
  <si>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</si>
  <si>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</si>
  <si>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</si>
  <si>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</si>
  <si>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</si>
  <si>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</si>
  <si>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</si>
  <si>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</si>
  <si>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</si>
  <si>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</si>
  <si>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</si>
  <si>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</si>
  <si>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</si>
  <si>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</si>
  <si>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</si>
  <si>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</si>
  <si>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</si>
  <si>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</si>
  <si>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</si>
  <si>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</si>
  <si>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</si>
  <si>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</si>
  <si>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</si>
  <si>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</si>
  <si>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</si>
  <si>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</si>
  <si>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</si>
  <si>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</si>
  <si>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</si>
  <si>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</si>
  <si>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</si>
  <si>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</si>
  <si>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</si>
  <si>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</si>
  <si>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</si>
  <si>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</si>
  <si>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</si>
  <si>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</si>
  <si>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</si>
  <si>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</si>
  <si>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</si>
  <si>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</si>
  <si>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</si>
  <si>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</si>
  <si>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</si>
  <si>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</si>
  <si>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</si>
  <si>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</si>
  <si>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</si>
  <si>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</si>
  <si>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</si>
  <si>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</si>
  <si>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</si>
  <si>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</si>
  <si>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</si>
  <si>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</si>
  <si>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</si>
  <si>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</si>
  <si>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</si>
  <si>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</si>
  <si>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</si>
  <si>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</si>
  <si>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</si>
  <si>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</si>
  <si>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</si>
  <si>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</si>
  <si>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</si>
  <si>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</si>
  <si>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</si>
  <si>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</si>
  <si>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</si>
  <si>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</si>
  <si>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</si>
  <si>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</si>
  <si>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</si>
  <si>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</si>
  <si>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</si>
  <si>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</si>
  <si>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</si>
  <si>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</si>
  <si>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</si>
  <si>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</si>
  <si>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</si>
  <si>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</si>
  <si>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</si>
  <si>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</si>
  <si>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</si>
  <si>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</si>
  <si>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</si>
  <si>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</si>
  <si>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</si>
  <si>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</si>
  <si>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</si>
  <si>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</si>
  <si>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</si>
  <si>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</si>
  <si>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</si>
  <si>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</si>
  <si>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</si>
  <si>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</si>
  <si>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</si>
  <si>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</si>
  <si>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</si>
  <si>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</si>
  <si>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</si>
  <si>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</si>
  <si>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</si>
  <si>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</si>
  <si>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</si>
  <si>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</si>
  <si>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</si>
  <si>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</si>
  <si>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</si>
  <si>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</si>
  <si>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</si>
  <si>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</si>
  <si>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</si>
  <si>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</si>
  <si>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</si>
  <si>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</si>
  <si>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</si>
  <si>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</si>
  <si>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</si>
  <si>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</si>
  <si>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</si>
  <si>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</si>
  <si>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</si>
  <si>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</si>
  <si>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</si>
  <si>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</si>
  <si>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</si>
  <si>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</si>
  <si>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</si>
  <si>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</si>
  <si>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</si>
  <si>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</si>
  <si>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</si>
  <si>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</si>
  <si>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</si>
  <si>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</si>
  <si>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</si>
  <si>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</si>
  <si>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</si>
  <si>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</si>
  <si>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</si>
  <si>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</si>
  <si>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</si>
  <si>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</si>
  <si>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</si>
  <si>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</si>
  <si>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</si>
  <si>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</si>
  <si>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</si>
  <si>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</si>
  <si>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</si>
  <si>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</si>
  <si>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</si>
  <si>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</si>
  <si>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</si>
  <si>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</si>
  <si>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</si>
  <si>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</si>
  <si>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</si>
  <si>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</si>
  <si>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</si>
  <si>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</si>
  <si>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</si>
  <si>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</si>
  <si>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</si>
  <si>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</si>
  <si>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</si>
  <si>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</si>
  <si>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</si>
  <si>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</si>
  <si>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</si>
  <si>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</si>
  <si>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</si>
  <si>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</si>
  <si>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</si>
  <si>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</si>
  <si>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</si>
  <si>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</si>
  <si>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</si>
  <si>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</si>
  <si>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</si>
  <si>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</si>
  <si>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</si>
  <si>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</si>
  <si>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</si>
  <si>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</si>
  <si>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</si>
  <si>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</si>
  <si>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</si>
  <si>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</si>
  <si>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</si>
  <si>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</si>
  <si>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</si>
  <si>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</si>
  <si>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</si>
  <si>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</si>
  <si>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</si>
  <si>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</si>
  <si>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</si>
  <si>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</si>
  <si>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</si>
  <si>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</si>
  <si>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</si>
  <si>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</si>
  <si>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</si>
  <si>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</si>
  <si>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</si>
  <si>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</si>
  <si>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</si>
  <si>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</si>
  <si>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</si>
  <si>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</si>
  <si>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</si>
  <si>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</si>
  <si>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</si>
  <si>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</si>
  <si>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</si>
  <si>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</si>
  <si>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</si>
  <si>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</si>
  <si>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</si>
  <si>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</si>
  <si>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</si>
  <si>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</si>
  <si>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</si>
  <si>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</si>
  <si>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</si>
  <si>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</si>
  <si>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</si>
  <si>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</si>
  <si>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</si>
  <si>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</si>
  <si>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</si>
  <si>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</si>
  <si>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</si>
  <si>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</si>
  <si>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</si>
  <si>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</si>
  <si>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</si>
  <si>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</si>
  <si>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</si>
  <si>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</si>
  <si>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</si>
  <si>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</si>
  <si>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</si>
  <si>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</si>
  <si>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</si>
  <si>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</si>
  <si>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</si>
  <si>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</si>
  <si>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</si>
  <si>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</si>
  <si>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</si>
  <si>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</si>
  <si>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</si>
  <si>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</si>
  <si>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</si>
  <si>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</si>
  <si>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</si>
  <si>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</si>
  <si>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</si>
  <si>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</si>
  <si>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</si>
  <si>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</si>
  <si>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</si>
  <si>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</si>
  <si>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</si>
  <si>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</si>
  <si>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</si>
  <si>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</si>
  <si>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</si>
  <si>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</si>
  <si>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</si>
  <si>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</si>
  <si>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</si>
  <si>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</si>
  <si>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</si>
  <si>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</si>
  <si>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</si>
  <si>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</si>
  <si>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</si>
  <si>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</si>
  <si>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</si>
  <si>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</si>
  <si>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</si>
  <si>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</si>
  <si>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</si>
  <si>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</si>
  <si>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</si>
  <si>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</si>
  <si>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</si>
  <si>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</si>
  <si>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</si>
  <si>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</si>
  <si>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</si>
  <si>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</si>
  <si>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</si>
  <si>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</si>
  <si>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</si>
  <si>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</si>
  <si>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</si>
  <si>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</si>
  <si>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</si>
  <si>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</si>
  <si>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</si>
  <si>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</si>
  <si>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</si>
  <si>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</si>
  <si>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</si>
  <si>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</si>
  <si>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</si>
  <si>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</si>
  <si>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</si>
  <si>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</si>
  <si>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</si>
  <si>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</si>
  <si>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</si>
  <si>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</si>
  <si>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</si>
  <si>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</si>
  <si>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</si>
  <si>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</si>
  <si>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</si>
  <si>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</si>
  <si>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</si>
  <si>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</si>
  <si>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</si>
  <si>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</si>
  <si>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</si>
  <si>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</si>
  <si>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</si>
  <si>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</si>
  <si>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</si>
  <si>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</si>
  <si>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</si>
  <si>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</si>
  <si>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</si>
  <si>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</si>
  <si>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</si>
  <si>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</si>
  <si>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</si>
  <si>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</si>
  <si>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</si>
  <si>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</si>
  <si>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</si>
  <si>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</si>
  <si>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</si>
  <si>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</si>
  <si>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</si>
  <si>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</si>
  <si>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</si>
  <si>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</si>
  <si>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</si>
  <si>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</si>
  <si>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</si>
  <si>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</si>
  <si>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</si>
  <si>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</si>
  <si>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</si>
  <si>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</si>
  <si>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</si>
  <si>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</si>
  <si>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</si>
  <si>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</si>
  <si>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</si>
  <si>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</si>
  <si>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</si>
  <si>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</si>
  <si>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</si>
  <si>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</si>
  <si>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</si>
  <si>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</si>
  <si>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</si>
  <si>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</si>
  <si>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</si>
  <si>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</si>
  <si>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</si>
  <si>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</si>
  <si>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</si>
  <si>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</si>
  <si>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</si>
  <si>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</si>
  <si>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</si>
  <si>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</si>
  <si>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</si>
  <si>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</si>
  <si>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</si>
  <si>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</si>
  <si>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</si>
  <si>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</si>
  <si>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</si>
  <si>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</si>
  <si>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</si>
  <si>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</si>
  <si>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</si>
  <si>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</si>
  <si>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</si>
  <si>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</si>
  <si>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</si>
  <si>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</si>
  <si>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</si>
  <si>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</si>
  <si>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</si>
  <si>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</si>
  <si>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</si>
  <si>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</si>
  <si>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</si>
  <si>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</si>
  <si>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</si>
  <si>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</si>
  <si>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</si>
  <si>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</si>
  <si>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</si>
  <si>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</si>
  <si>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</si>
  <si>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</si>
  <si>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</si>
  <si>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</si>
  <si>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</si>
  <si>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</si>
  <si>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</si>
  <si>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</si>
  <si>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</si>
  <si>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</si>
  <si>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</si>
  <si>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</si>
  <si>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</si>
  <si>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</si>
  <si>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</si>
  <si>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</si>
  <si>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</si>
  <si>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</si>
  <si>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</si>
  <si>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</si>
  <si>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</si>
  <si>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</si>
  <si>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</si>
  <si>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</si>
  <si>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</si>
  <si>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</si>
  <si>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</si>
  <si>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</si>
  <si>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</si>
  <si>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</si>
  <si>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</si>
  <si>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</si>
  <si>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</si>
  <si>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</si>
  <si>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</si>
  <si>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</si>
  <si>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</si>
  <si>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</si>
  <si>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</si>
  <si>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</si>
  <si>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</si>
  <si>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</si>
  <si>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</si>
  <si>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</si>
  <si>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</si>
  <si>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</si>
  <si>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</si>
  <si>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</si>
  <si>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</si>
  <si>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</si>
  <si>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</si>
  <si>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</si>
  <si>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</si>
  <si>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</si>
  <si>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</si>
  <si>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</si>
  <si>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</si>
  <si>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</si>
  <si>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</si>
  <si>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</si>
  <si>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</si>
  <si>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</si>
  <si>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</si>
  <si>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</si>
  <si>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</si>
  <si>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</si>
  <si>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</si>
  <si>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</si>
  <si>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</si>
  <si>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</si>
  <si>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</si>
  <si>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</si>
  <si>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</si>
  <si>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</si>
  <si>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</si>
  <si>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</si>
  <si>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</si>
  <si>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</si>
  <si>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</si>
  <si>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</si>
  <si>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</si>
  <si>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</si>
  <si>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</si>
  <si>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</si>
  <si>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</si>
  <si>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</si>
  <si>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</si>
  <si>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</si>
  <si>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</si>
  <si>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</si>
  <si>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</si>
  <si>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</si>
  <si>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</si>
  <si>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</si>
  <si>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</si>
  <si>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</si>
  <si>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</si>
  <si>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</si>
  <si>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</si>
  <si>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</si>
  <si>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</si>
  <si>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</si>
  <si>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</si>
  <si>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</si>
  <si>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</si>
  <si>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</si>
  <si>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</si>
  <si>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</si>
  <si>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</si>
  <si>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</si>
  <si>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</si>
  <si>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</si>
  <si>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</si>
  <si>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</si>
  <si>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</si>
  <si>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</si>
  <si>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</si>
  <si>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</si>
  <si>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</si>
  <si>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</si>
  <si>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</si>
  <si>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</si>
  <si>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</si>
  <si>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</si>
  <si>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</si>
  <si>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</si>
  <si>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</si>
  <si>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</si>
  <si>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</si>
  <si>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</si>
  <si>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</si>
  <si>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</si>
  <si>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</si>
  <si>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</si>
  <si>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</si>
  <si>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</si>
  <si>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</si>
  <si>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</si>
  <si>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</si>
  <si>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</si>
  <si>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</si>
  <si>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</si>
  <si>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</si>
  <si>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</si>
  <si>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</si>
  <si>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</si>
  <si>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</si>
  <si>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</si>
  <si>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</si>
  <si>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</si>
  <si>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</si>
  <si>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</si>
  <si>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</si>
  <si>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</si>
  <si>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</si>
  <si>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</si>
  <si>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</si>
  <si>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</si>
  <si>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</si>
  <si>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</si>
  <si>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</si>
  <si>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</si>
  <si>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</si>
  <si>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</si>
  <si>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</si>
  <si>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</si>
  <si>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</si>
  <si>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</si>
  <si>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</si>
  <si>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</si>
  <si>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</si>
  <si>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</si>
  <si>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</si>
  <si>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</si>
  <si>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</si>
  <si>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</si>
  <si>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</si>
  <si>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</si>
  <si>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</si>
  <si>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</si>
  <si>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</si>
  <si>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</si>
  <si>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</si>
  <si>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</si>
  <si>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</si>
  <si>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</si>
  <si>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</si>
  <si>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</si>
  <si>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</si>
  <si>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</si>
  <si>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</si>
  <si>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</si>
  <si>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</si>
  <si>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</si>
  <si>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</si>
  <si>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</si>
  <si>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</si>
  <si>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</si>
  <si>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</si>
  <si>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</si>
  <si>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</si>
  <si>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</si>
  <si>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</si>
  <si>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</si>
  <si>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</si>
  <si>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</si>
  <si>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</si>
  <si>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</si>
  <si>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</si>
  <si>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</si>
  <si>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</si>
  <si>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</si>
  <si>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</si>
  <si>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</si>
  <si>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</si>
  <si>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</si>
  <si>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</si>
  <si>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</si>
  <si>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</si>
  <si>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</si>
  <si>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</si>
  <si>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</si>
  <si>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</si>
  <si>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</si>
  <si>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</si>
  <si>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</si>
  <si>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</si>
  <si>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</si>
  <si>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</si>
  <si>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</si>
  <si>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</si>
  <si>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</si>
  <si>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</si>
  <si>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</si>
  <si>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</si>
  <si>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</si>
  <si>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</si>
  <si>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</si>
  <si>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</si>
  <si>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</si>
  <si>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</si>
  <si>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</si>
  <si>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</si>
  <si>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</si>
  <si>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</si>
  <si>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</si>
  <si>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</si>
  <si>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</si>
  <si>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</si>
  <si>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</si>
  <si>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</si>
  <si>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</si>
  <si>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</si>
  <si>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</si>
  <si>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</si>
  <si>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</si>
  <si>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</si>
  <si>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</si>
  <si>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</si>
  <si>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</si>
  <si>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</si>
  <si>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</si>
  <si>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</si>
  <si>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</si>
  <si>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</si>
  <si>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</si>
  <si>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</si>
  <si>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</si>
  <si>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</si>
  <si>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</si>
  <si>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</si>
  <si>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</si>
  <si>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</si>
  <si>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</si>
  <si>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</si>
  <si>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</si>
  <si>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</si>
  <si>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</si>
  <si>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</si>
  <si>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</si>
  <si>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</si>
  <si>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</si>
  <si>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</si>
  <si>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</si>
  <si>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</si>
  <si>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</si>
  <si>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</si>
  <si>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</si>
  <si>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</si>
  <si>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</si>
  <si>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</si>
  <si>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</si>
  <si>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</si>
  <si>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</si>
  <si>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</si>
  <si>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</si>
  <si>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</si>
  <si>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</si>
  <si>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</si>
  <si>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</si>
  <si>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</si>
  <si>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</si>
  <si>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</si>
  <si>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</si>
  <si>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</si>
  <si>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</si>
  <si>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</si>
  <si>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</si>
  <si>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</si>
  <si>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</si>
  <si>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</si>
  <si>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</si>
  <si>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</si>
  <si>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</si>
  <si>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</si>
  <si>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</si>
  <si>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</si>
  <si>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</si>
  <si>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</si>
  <si>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</si>
  <si>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</si>
  <si>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</si>
  <si>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</si>
  <si>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</si>
  <si>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</si>
  <si>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</si>
  <si>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</si>
  <si>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</si>
  <si>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</si>
  <si>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</si>
  <si>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</si>
  <si>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</si>
  <si>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</si>
  <si>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</si>
  <si>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</si>
  <si>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</si>
  <si>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</si>
  <si>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</si>
  <si>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</si>
  <si>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</si>
  <si>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</si>
  <si>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</si>
  <si>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</si>
  <si>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</si>
  <si>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</si>
  <si>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</si>
  <si>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</si>
  <si>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</si>
  <si>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</si>
  <si>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</si>
  <si>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</si>
  <si>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</si>
  <si>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</si>
  <si>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</si>
  <si>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</si>
  <si>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</si>
  <si>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</si>
  <si>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</si>
  <si>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</si>
  <si>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</si>
  <si>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</si>
  <si>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</si>
  <si>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</si>
  <si>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</si>
  <si>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</si>
  <si>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</si>
  <si>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</si>
  <si>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</si>
  <si>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</si>
  <si>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</si>
  <si>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</si>
  <si>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</si>
  <si>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</si>
  <si>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</si>
  <si>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</si>
  <si>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</si>
  <si>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</si>
  <si>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</si>
  <si>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</si>
  <si>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</si>
  <si>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</si>
  <si>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</si>
  <si>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</si>
  <si>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</si>
  <si>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</si>
  <si>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</si>
  <si>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</si>
  <si>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</si>
  <si>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</si>
  <si>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</si>
  <si>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</si>
  <si>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</si>
  <si>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</si>
  <si>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</si>
  <si>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</si>
  <si>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</si>
  <si>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</si>
  <si>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</si>
  <si>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</si>
  <si>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</si>
  <si>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</si>
  <si>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</si>
  <si>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</si>
  <si>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</si>
  <si>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</si>
  <si>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</si>
  <si>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</si>
  <si>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</si>
  <si>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</si>
  <si>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</si>
  <si>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</si>
  <si>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</si>
  <si>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</si>
  <si>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</si>
  <si>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</si>
  <si>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</si>
  <si>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</si>
  <si>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</si>
  <si>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</si>
  <si>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</si>
  <si>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</si>
  <si>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</si>
  <si>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</si>
  <si>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</si>
  <si>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</si>
  <si>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</si>
  <si>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</si>
  <si>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</si>
  <si>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</si>
  <si>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</si>
  <si>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</si>
  <si>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</si>
  <si>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</si>
  <si>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</si>
  <si>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</si>
  <si>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</si>
  <si>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</si>
  <si>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</si>
  <si>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</si>
  <si>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</si>
  <si>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</si>
  <si>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</si>
  <si>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</si>
  <si>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</si>
  <si>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</si>
  <si>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</si>
  <si>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</si>
  <si>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</si>
  <si>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</si>
  <si>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</si>
  <si>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</si>
  <si>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</si>
  <si>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</si>
  <si>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</si>
  <si>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</si>
  <si>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</si>
  <si>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</si>
  <si>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</si>
  <si>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</si>
  <si>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</si>
  <si>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</si>
  <si>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</si>
  <si>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</si>
  <si>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</si>
  <si>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</si>
  <si>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</si>
  <si>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</si>
  <si>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</si>
  <si>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</si>
  <si>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</si>
  <si>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</si>
  <si>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</si>
  <si>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</si>
  <si>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</si>
  <si>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</si>
  <si>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</si>
  <si>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</si>
  <si>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</si>
  <si>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</si>
  <si>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</si>
  <si>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</si>
  <si>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</si>
  <si>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</si>
  <si>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</si>
  <si>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</si>
  <si>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</si>
  <si>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</si>
  <si>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</si>
  <si>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</si>
  <si>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</si>
  <si>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</si>
  <si>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</si>
  <si>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</si>
  <si>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</si>
  <si>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</si>
  <si>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</si>
  <si>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</si>
  <si>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</si>
  <si>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</si>
  <si>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</si>
  <si>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</si>
  <si>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</si>
  <si>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</si>
  <si>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</si>
  <si>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</si>
  <si>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</si>
  <si>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</si>
  <si>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</si>
  <si>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</si>
  <si>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</si>
  <si>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</si>
  <si>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</si>
  <si>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</si>
  <si>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</si>
  <si>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</si>
  <si>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</si>
  <si>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</si>
  <si>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</si>
  <si>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</si>
  <si>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</si>
  <si>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</si>
  <si>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</si>
  <si>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</si>
  <si>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</si>
  <si>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</si>
  <si>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</si>
  <si>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</si>
  <si>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</si>
  <si>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</si>
  <si>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</si>
  <si>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</si>
  <si>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</si>
  <si>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</si>
  <si>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</si>
  <si>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</si>
  <si>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</si>
  <si>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</si>
  <si>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</si>
  <si>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</si>
  <si>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</si>
  <si>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</si>
  <si>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</si>
  <si>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</si>
  <si>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</si>
  <si>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</si>
  <si>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</si>
  <si>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</si>
  <si>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</si>
  <si>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</si>
  <si>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</si>
  <si>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</si>
  <si>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</si>
  <si>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</si>
  <si>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</si>
  <si>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</si>
  <si>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</si>
  <si>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</si>
  <si>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</si>
  <si>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</si>
  <si>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</si>
  <si>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</si>
  <si>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</si>
  <si>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</si>
  <si>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</si>
  <si>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</si>
  <si>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</si>
  <si>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</si>
  <si>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</si>
  <si>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</si>
  <si>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</si>
  <si>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</si>
  <si>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</si>
  <si>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</si>
  <si>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</si>
  <si>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</si>
  <si>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</si>
  <si>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</si>
  <si>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</si>
  <si>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</si>
  <si>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</si>
  <si>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</si>
  <si>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</si>
  <si>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</si>
  <si>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</si>
  <si>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</si>
  <si>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</si>
  <si>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</si>
  <si>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</si>
  <si>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</si>
  <si>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</si>
  <si>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</si>
  <si>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</si>
  <si>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</si>
  <si>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</si>
  <si>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</si>
  <si>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</si>
  <si>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</si>
  <si>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</si>
  <si>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</si>
  <si>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</si>
  <si>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</si>
  <si>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</si>
  <si>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</si>
  <si>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</si>
  <si>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</si>
  <si>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</si>
  <si>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</si>
  <si>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</si>
  <si>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</si>
  <si>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</si>
  <si>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</si>
  <si>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</si>
  <si>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</si>
  <si>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</si>
  <si>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</si>
  <si>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</si>
  <si>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</si>
  <si>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</si>
  <si>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</si>
  <si>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</si>
  <si>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</si>
  <si>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</si>
  <si>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</si>
  <si>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</si>
  <si>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</si>
  <si>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</si>
  <si>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</si>
  <si>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</si>
  <si>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</si>
  <si>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</si>
  <si>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</si>
  <si>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</si>
  <si>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</si>
  <si>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</si>
  <si>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</si>
  <si>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</si>
  <si>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</si>
  <si>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</si>
  <si>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</si>
  <si>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</si>
  <si>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</si>
  <si>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</si>
  <si>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</si>
  <si>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</si>
  <si>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</si>
  <si>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</si>
  <si>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</si>
  <si>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</si>
  <si>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</si>
  <si>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</si>
  <si>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</si>
  <si>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</si>
  <si>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</si>
  <si>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</si>
  <si>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</si>
  <si>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</si>
  <si>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</si>
  <si>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</si>
  <si>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</si>
  <si>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</si>
  <si>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</si>
  <si>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</si>
  <si>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</si>
  <si>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</si>
  <si>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</si>
  <si>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</si>
  <si>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</si>
  <si>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</si>
  <si>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</si>
  <si>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</si>
  <si>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</si>
  <si>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</si>
  <si>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</si>
  <si>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</si>
  <si>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</si>
  <si>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</si>
  <si>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</si>
  <si>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</si>
  <si>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</si>
  <si>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</si>
  <si>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</si>
  <si>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</si>
  <si>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</si>
  <si>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</si>
  <si>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</si>
  <si>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</si>
  <si>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</si>
  <si>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</si>
  <si>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</si>
  <si>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</si>
  <si>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</si>
  <si>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</si>
  <si>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</si>
  <si>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</si>
  <si>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</si>
  <si>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</si>
  <si>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</si>
  <si>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</si>
  <si>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</si>
  <si>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</si>
  <si>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</si>
  <si>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</si>
  <si>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</si>
  <si>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</si>
  <si>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</si>
  <si>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</si>
  <si>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</si>
  <si>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</si>
  <si>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</si>
  <si>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</si>
  <si>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</si>
  <si>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</si>
  <si>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</si>
  <si>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</si>
  <si>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</si>
  <si>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</si>
  <si>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</si>
  <si>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</si>
  <si>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</si>
  <si>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</si>
  <si>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</si>
  <si>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</si>
  <si>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</si>
  <si>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</si>
  <si>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</si>
  <si>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</si>
  <si>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</si>
  <si>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</si>
  <si>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</si>
  <si>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</si>
  <si>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</si>
  <si>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</si>
  <si>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</si>
  <si>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</si>
  <si>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</si>
  <si>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</si>
  <si>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</si>
  <si>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</si>
  <si>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</si>
  <si>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</si>
  <si>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</si>
  <si>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</si>
  <si>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</si>
  <si>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</si>
  <si>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</si>
  <si>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</si>
  <si>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</si>
  <si>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</si>
  <si>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</si>
  <si>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</si>
  <si>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</si>
  <si>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</si>
  <si>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</si>
  <si>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</si>
  <si>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</si>
  <si>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</si>
  <si>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</si>
  <si>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</si>
  <si>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</si>
  <si>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</si>
  <si>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</si>
  <si>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</si>
  <si>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</si>
  <si>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</si>
  <si>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</si>
  <si>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</si>
  <si>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</si>
  <si>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</si>
  <si>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</si>
  <si>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</si>
  <si>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</si>
  <si>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</si>
  <si>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</si>
  <si>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</si>
  <si>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</si>
  <si>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</si>
  <si>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</si>
  <si>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</si>
  <si>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</si>
  <si>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</si>
  <si>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</si>
  <si>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</si>
  <si>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</si>
  <si>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</si>
  <si>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</si>
  <si>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</si>
  <si>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</si>
  <si>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</si>
  <si>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</si>
  <si>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</si>
  <si>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</si>
  <si>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</si>
  <si>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</si>
  <si>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</si>
  <si>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</si>
  <si>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</si>
  <si>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</si>
  <si>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</si>
  <si>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</si>
  <si>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</si>
  <si>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</si>
  <si>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</si>
  <si>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</si>
  <si>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</si>
  <si>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</si>
  <si>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</si>
  <si>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</si>
  <si>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</si>
  <si>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</si>
  <si>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</si>
  <si>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</si>
  <si>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</si>
  <si>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</si>
  <si>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</si>
  <si>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</si>
  <si>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</si>
  <si>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</si>
  <si>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</si>
  <si>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</si>
  <si>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</si>
  <si>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</si>
  <si>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</si>
  <si>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</si>
  <si>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</si>
  <si>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</si>
  <si>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</si>
  <si>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</si>
  <si>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</si>
  <si>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</si>
  <si>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</si>
  <si>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</si>
  <si>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</si>
  <si>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</si>
  <si>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</si>
  <si>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</si>
  <si>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</si>
  <si>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</si>
  <si>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</si>
  <si>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</si>
  <si>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</si>
  <si>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</si>
  <si>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</si>
  <si>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</si>
  <si>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</si>
  <si>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</si>
  <si>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</si>
  <si>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</si>
  <si>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</si>
  <si>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</si>
  <si>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</si>
  <si>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</si>
  <si>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</si>
  <si>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</si>
  <si>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</si>
  <si>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</si>
  <si>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</si>
  <si>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</si>
  <si>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</si>
  <si>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</si>
  <si>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</si>
  <si>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</si>
  <si>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</si>
  <si>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</si>
  <si>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</si>
  <si>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</si>
  <si>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</si>
  <si>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</si>
  <si>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</si>
  <si>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</si>
  <si>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</si>
  <si>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</si>
  <si>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</si>
  <si>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</si>
  <si>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</si>
  <si>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</si>
  <si>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</si>
  <si>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</si>
  <si>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</si>
  <si>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</si>
  <si>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</si>
  <si>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</si>
  <si>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</si>
  <si>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</si>
  <si>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</si>
  <si>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</si>
  <si>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</si>
  <si>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</si>
  <si>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</si>
  <si>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</si>
  <si>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</si>
  <si>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</si>
  <si>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</si>
  <si>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</si>
  <si>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</si>
  <si>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</si>
  <si>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</si>
  <si>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</si>
  <si>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</si>
  <si>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</si>
  <si>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</si>
  <si>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</si>
  <si>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</si>
  <si>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</si>
  <si>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</si>
  <si>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</si>
  <si>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</si>
  <si>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</si>
  <si>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</si>
  <si>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</si>
  <si>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</si>
  <si>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</si>
  <si>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</si>
  <si>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</si>
  <si>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</si>
  <si>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</si>
  <si>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</si>
  <si>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</si>
  <si>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</si>
  <si>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</si>
  <si>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</si>
  <si>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</si>
  <si>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</si>
  <si>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</si>
  <si>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</si>
  <si>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</si>
  <si>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</si>
  <si>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</si>
  <si>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</si>
  <si>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</si>
  <si>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</si>
  <si>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</si>
  <si>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</si>
  <si>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</si>
  <si>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</si>
  <si>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</si>
  <si>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</si>
  <si>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</si>
  <si>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</si>
  <si>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</si>
  <si>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</si>
  <si>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</si>
  <si>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</si>
  <si>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</si>
  <si>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</si>
  <si>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</si>
  <si>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</si>
  <si>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</si>
  <si>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</si>
  <si>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</si>
  <si>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</si>
  <si>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</si>
  <si>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</si>
  <si>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</si>
  <si>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</si>
  <si>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</si>
  <si>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</si>
  <si>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</si>
  <si>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</si>
  <si>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</si>
  <si>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</si>
  <si>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</si>
  <si>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</si>
  <si>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</si>
  <si>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</si>
  <si>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</si>
  <si>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</si>
  <si>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</si>
  <si>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</si>
  <si>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</si>
  <si>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</si>
  <si>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</si>
  <si>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</si>
  <si>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</si>
  <si>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</si>
  <si>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</si>
  <si>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</si>
  <si>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</si>
  <si>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</si>
  <si>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</si>
  <si>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</si>
  <si>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</si>
  <si>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</si>
  <si>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</si>
  <si>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</si>
  <si>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</si>
  <si>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</si>
  <si>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</si>
  <si>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</si>
  <si>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</si>
  <si>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</si>
  <si>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</si>
  <si>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</si>
  <si>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</si>
  <si>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</si>
  <si>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</si>
  <si>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</si>
  <si>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</si>
  <si>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</si>
  <si>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</si>
  <si>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</si>
  <si>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</si>
  <si>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</si>
  <si>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</si>
  <si>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</si>
  <si>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</si>
  <si>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</si>
  <si>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</si>
  <si>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</si>
  <si>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</si>
  <si>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</si>
  <si>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</si>
  <si>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</si>
  <si>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</si>
  <si>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</si>
  <si>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</si>
  <si>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</si>
  <si>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</si>
  <si>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</si>
  <si>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</si>
  <si>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</si>
  <si>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</si>
  <si>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</si>
  <si>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</si>
  <si>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</si>
  <si>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</si>
  <si>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</si>
  <si>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</si>
  <si>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</si>
  <si>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</si>
  <si>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</si>
  <si>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</si>
  <si>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</si>
  <si>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</si>
  <si>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</si>
  <si>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</si>
  <si>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</si>
  <si>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</si>
  <si>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</si>
  <si>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</si>
  <si>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</si>
  <si>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</si>
  <si>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</si>
  <si>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</si>
  <si>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</si>
  <si>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</si>
  <si>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</si>
  <si>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</si>
  <si>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</si>
  <si>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</si>
  <si>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</si>
  <si>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</si>
  <si>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</si>
  <si>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</si>
  <si>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</si>
  <si>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</si>
  <si>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</si>
  <si>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</si>
  <si>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</si>
  <si>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</si>
  <si>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</si>
  <si>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</si>
  <si>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</si>
  <si>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</si>
  <si>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</si>
  <si>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</si>
  <si>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</si>
  <si>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</si>
  <si>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</si>
  <si>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</si>
  <si>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</si>
  <si>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</si>
  <si>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</si>
  <si>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</si>
  <si>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</si>
  <si>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</si>
  <si>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</si>
  <si>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</si>
  <si>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</si>
  <si>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</si>
  <si>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</si>
  <si>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</si>
  <si>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</si>
  <si>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</si>
  <si>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</si>
  <si>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</si>
  <si>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</si>
  <si>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</si>
  <si>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</si>
  <si>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</si>
  <si>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</si>
  <si>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</si>
  <si>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</si>
  <si>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</si>
  <si>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</si>
  <si>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</si>
  <si>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</si>
  <si>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</si>
  <si>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</si>
  <si>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</si>
  <si>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</si>
  <si>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</si>
  <si>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</si>
  <si>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</si>
  <si>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</si>
  <si>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</si>
  <si>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</si>
  <si>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</si>
  <si>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</si>
  <si>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</si>
  <si>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</si>
  <si>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</si>
  <si>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</si>
  <si>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</si>
  <si>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</si>
  <si>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</si>
  <si>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</si>
  <si>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</si>
  <si>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</si>
  <si>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</si>
  <si>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</si>
  <si>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</si>
  <si>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</si>
  <si>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</si>
  <si>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</si>
  <si>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</si>
  <si>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</si>
  <si>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</si>
  <si>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</si>
  <si>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</si>
  <si>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</si>
  <si>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</si>
  <si>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</si>
  <si>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</si>
  <si>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</si>
  <si>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</si>
  <si>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</si>
  <si>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</si>
  <si>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</si>
  <si>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</si>
  <si>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</si>
  <si>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</si>
  <si>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</si>
  <si>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</si>
  <si>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</si>
  <si>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</si>
  <si>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</si>
  <si>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</si>
  <si>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</si>
  <si>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</si>
  <si>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</si>
  <si>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</si>
  <si>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</si>
  <si>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</si>
  <si>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</si>
  <si>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</si>
  <si>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</si>
  <si>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</si>
  <si>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</si>
  <si>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</si>
  <si>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</si>
  <si>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</si>
  <si>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</si>
  <si>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</si>
  <si>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</si>
  <si>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</si>
  <si>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</si>
  <si>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</si>
  <si>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</si>
  <si>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</si>
  <si>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</si>
  <si>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</si>
  <si>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</si>
  <si>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</si>
  <si>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</si>
  <si>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</si>
  <si>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</si>
  <si>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</si>
  <si>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</si>
  <si>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</si>
  <si>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</si>
  <si>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</si>
  <si>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</si>
  <si>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</si>
  <si>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</si>
  <si>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</si>
  <si>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</si>
  <si>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</si>
  <si>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</si>
  <si>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</si>
  <si>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</si>
  <si>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</si>
  <si>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</si>
  <si>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</si>
  <si>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</si>
  <si>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</si>
  <si>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</si>
  <si>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</si>
  <si>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</si>
  <si>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</si>
  <si>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</si>
  <si>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</si>
  <si>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</si>
  <si>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</si>
  <si>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</si>
  <si>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</si>
  <si>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</si>
  <si>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</si>
  <si>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</si>
  <si>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</si>
  <si>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</si>
  <si>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</si>
  <si>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</si>
  <si>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</si>
  <si>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</si>
  <si>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</si>
  <si>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</si>
  <si>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</si>
  <si>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</si>
  <si>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</si>
  <si>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</si>
  <si>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</si>
  <si>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</si>
  <si>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</si>
  <si>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</si>
  <si>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</si>
  <si>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</si>
  <si>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</si>
  <si>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</si>
  <si>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</si>
  <si>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</si>
  <si>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</si>
  <si>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</si>
  <si>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</si>
  <si>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</si>
  <si>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</si>
  <si>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</si>
  <si>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</si>
  <si>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</si>
  <si>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</si>
  <si>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</si>
  <si>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</si>
  <si>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</si>
  <si>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</si>
  <si>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</si>
  <si>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</si>
  <si>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</si>
  <si>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</si>
  <si>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</si>
  <si>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</si>
  <si>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</si>
  <si>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</si>
  <si>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</si>
  <si>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</si>
  <si>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</si>
  <si>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</si>
  <si>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</si>
  <si>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</si>
  <si>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</si>
  <si>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</si>
  <si>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</si>
  <si>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</si>
  <si>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</si>
  <si>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</si>
  <si>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</si>
  <si>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</si>
  <si>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</si>
  <si>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</si>
  <si>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</si>
  <si>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</si>
  <si>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</si>
  <si>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</si>
  <si>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</si>
  <si>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</si>
  <si>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</si>
  <si>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</si>
  <si>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</si>
  <si>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</si>
  <si>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</si>
  <si>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</si>
  <si>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</si>
  <si>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</si>
  <si>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</si>
  <si>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</si>
  <si>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</si>
  <si>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</si>
  <si>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</si>
  <si>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</si>
  <si>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</si>
  <si>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</si>
  <si>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</si>
  <si>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</si>
  <si>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</si>
  <si>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</si>
  <si>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</si>
  <si>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</si>
  <si>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</si>
  <si>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</si>
  <si>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</si>
  <si>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</si>
  <si>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</si>
  <si>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</si>
  <si>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</si>
  <si>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</si>
  <si>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</si>
  <si>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</si>
  <si>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</si>
  <si>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</si>
  <si>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</si>
  <si>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</si>
  <si>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</si>
  <si>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</si>
  <si>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</si>
  <si>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</si>
  <si>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</si>
  <si>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</si>
  <si>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</si>
  <si>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</si>
  <si>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</si>
  <si>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</si>
  <si>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</si>
  <si>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</si>
  <si>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</si>
  <si>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</si>
  <si>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</si>
  <si>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</si>
  <si>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</si>
  <si>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</si>
  <si>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</si>
  <si>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</si>
  <si>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</si>
  <si>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</si>
  <si>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</si>
  <si>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</si>
  <si>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</si>
  <si>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</si>
  <si>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</si>
  <si>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</si>
  <si>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</si>
  <si>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</si>
  <si>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</si>
  <si>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</si>
  <si>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</si>
  <si>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</si>
  <si>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</si>
  <si>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</si>
  <si>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</si>
  <si>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</si>
  <si>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</si>
  <si>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</si>
  <si>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</si>
  <si>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</si>
  <si>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</si>
  <si>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</si>
  <si>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</si>
  <si>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</si>
  <si>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</si>
  <si>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</si>
  <si>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</si>
  <si>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</si>
  <si>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</si>
  <si>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</si>
  <si>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</si>
  <si>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</si>
  <si>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</si>
  <si>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</si>
  <si>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</si>
  <si>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</si>
  <si>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</si>
  <si>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</si>
  <si>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</si>
  <si>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</si>
  <si>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</si>
  <si>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</si>
  <si>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</si>
  <si>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</si>
  <si>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</si>
  <si>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</si>
  <si>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</si>
  <si>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</si>
  <si>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</si>
  <si>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</si>
  <si>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</si>
  <si>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</si>
  <si>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</si>
  <si>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</si>
  <si>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</si>
  <si>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</si>
  <si>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</si>
  <si>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</si>
  <si>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</si>
  <si>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</si>
  <si>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</si>
  <si>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</si>
  <si>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</si>
  <si>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</si>
  <si>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</si>
  <si>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</si>
  <si>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</si>
  <si>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</si>
  <si>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</si>
  <si>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</si>
  <si>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</si>
  <si>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</si>
  <si>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</si>
  <si>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</si>
  <si>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</si>
  <si>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</si>
  <si>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</si>
  <si>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</si>
  <si>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</si>
  <si>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</si>
  <si>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</si>
  <si>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</si>
  <si>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</si>
  <si>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</si>
  <si>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</si>
  <si>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</si>
  <si>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</si>
  <si>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</si>
  <si>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</si>
  <si>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</si>
  <si>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</si>
  <si>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</si>
  <si>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</si>
  <si>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</si>
  <si>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</si>
  <si>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</si>
  <si>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</si>
  <si>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</si>
  <si>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</si>
  <si>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</si>
  <si>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</si>
  <si>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</si>
  <si>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</si>
  <si>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</si>
  <si>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</si>
  <si>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</si>
  <si>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</si>
  <si>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</si>
  <si>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</si>
  <si>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</si>
  <si>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</si>
  <si>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</si>
  <si>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</si>
  <si>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</si>
  <si>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</si>
  <si>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</si>
  <si>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</si>
  <si>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</si>
  <si>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</si>
  <si>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</si>
  <si>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</si>
  <si>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</si>
  <si>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</si>
  <si>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</si>
  <si>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</si>
  <si>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</si>
  <si>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</si>
  <si>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</si>
  <si>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</si>
  <si>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</si>
  <si>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</si>
  <si>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</si>
  <si>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</si>
  <si>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</si>
  <si>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</si>
  <si>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</si>
  <si>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</si>
  <si>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</si>
  <si>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</si>
  <si>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</si>
  <si>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</si>
  <si>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</si>
  <si>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</si>
  <si>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</si>
  <si>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</si>
  <si>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</si>
  <si>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</si>
  <si>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</si>
  <si>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</si>
  <si>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</si>
  <si>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</si>
  <si>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</si>
  <si>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</si>
  <si>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</si>
  <si>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</si>
  <si>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</si>
  <si>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</si>
  <si>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</si>
  <si>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</si>
  <si>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</si>
  <si>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</si>
  <si>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</si>
  <si>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</si>
  <si>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</si>
  <si>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</si>
  <si>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</si>
  <si>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</si>
  <si>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</si>
  <si>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</si>
  <si>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</si>
  <si>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</si>
  <si>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</si>
  <si>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</si>
  <si>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</si>
  <si>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</si>
  <si>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</si>
  <si>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</si>
  <si>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</si>
  <si>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</si>
  <si>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</si>
  <si>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</si>
  <si>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</si>
  <si>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</si>
  <si>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</si>
  <si>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</si>
  <si>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</si>
  <si>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</si>
  <si>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</si>
  <si>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</si>
  <si>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</si>
  <si>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</si>
  <si>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</si>
  <si>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</si>
  <si>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</si>
  <si>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</si>
  <si>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</si>
  <si>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</si>
  <si>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</si>
  <si>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</si>
  <si>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</si>
  <si>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</si>
  <si>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</si>
  <si>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</si>
  <si>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</si>
  <si>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</si>
  <si>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</si>
  <si>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</si>
  <si>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</si>
  <si>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</si>
  <si>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</si>
  <si>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</si>
  <si>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</si>
  <si>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</si>
  <si>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</si>
  <si>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</si>
  <si>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</si>
  <si>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</si>
  <si>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</si>
  <si>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</si>
  <si>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</si>
  <si>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</si>
  <si>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</si>
  <si>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</si>
  <si>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</si>
  <si>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</si>
  <si>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</si>
  <si>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</si>
  <si>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</si>
  <si>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</si>
  <si>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</si>
  <si>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</si>
  <si>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</si>
  <si>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</si>
  <si>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</si>
  <si>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</si>
  <si>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</si>
  <si>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</si>
  <si>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</si>
  <si>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</si>
  <si>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</si>
  <si>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</si>
  <si>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</si>
  <si>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</si>
  <si>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</si>
  <si>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</si>
  <si>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</si>
  <si>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</si>
  <si>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</si>
  <si>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</si>
  <si>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</si>
  <si>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</si>
  <si>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</si>
  <si>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</si>
  <si>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</si>
  <si>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</si>
  <si>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</si>
  <si>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</si>
  <si>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</si>
  <si>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</si>
  <si>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</si>
  <si>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</si>
  <si>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</si>
  <si>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</si>
  <si>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</si>
  <si>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</si>
  <si>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</si>
  <si>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</si>
  <si>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</si>
  <si>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</si>
  <si>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</si>
  <si>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</si>
  <si>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</si>
  <si>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</si>
  <si>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</si>
  <si>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</si>
  <si>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</si>
  <si>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</si>
  <si>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</si>
  <si>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</si>
  <si>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</si>
  <si>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</si>
  <si>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</si>
  <si>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</si>
  <si>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</si>
  <si>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</si>
  <si>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</si>
  <si>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</si>
  <si>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</si>
  <si>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</si>
  <si>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</si>
  <si>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</si>
  <si>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</si>
  <si>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</si>
  <si>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</si>
  <si>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</si>
  <si>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</si>
  <si>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</si>
  <si>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</si>
  <si>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</si>
  <si>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</si>
  <si>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</si>
  <si>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</si>
  <si>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</si>
  <si>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</si>
  <si>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</si>
  <si>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</si>
  <si>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</si>
  <si>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</si>
  <si>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</si>
  <si>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</si>
  <si>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</si>
  <si>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</si>
  <si>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</si>
  <si>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</si>
  <si>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</si>
  <si>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</si>
  <si>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</si>
  <si>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</si>
  <si>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</si>
  <si>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</si>
  <si>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</si>
  <si>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</si>
  <si>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</si>
  <si>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</si>
  <si>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</si>
  <si>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</si>
  <si>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</si>
  <si>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</si>
  <si>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</si>
  <si>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</si>
  <si>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</si>
  <si>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</si>
  <si>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</si>
  <si>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</si>
  <si>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</si>
  <si>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</si>
  <si>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</si>
  <si>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</si>
  <si>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</si>
  <si>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</si>
  <si>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</si>
  <si>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</si>
  <si>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</si>
  <si>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</si>
  <si>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</si>
  <si>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</si>
  <si>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</si>
  <si>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</si>
  <si>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</si>
  <si>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</si>
  <si>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</si>
  <si>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</si>
  <si>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</si>
  <si>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</si>
  <si>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</si>
  <si>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</si>
  <si>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</si>
  <si>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</si>
  <si>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</si>
  <si>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</si>
  <si>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</si>
  <si>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</si>
  <si>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</si>
  <si>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</si>
  <si>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</si>
  <si>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</si>
  <si>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</si>
  <si>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</si>
  <si>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</si>
  <si>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</si>
  <si>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</si>
  <si>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</si>
  <si>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</si>
  <si>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</si>
  <si>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</si>
  <si>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</si>
  <si>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</si>
  <si>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</si>
  <si>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</si>
  <si>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</si>
  <si>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</si>
  <si>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</si>
  <si>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</si>
  <si>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</si>
  <si>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</si>
  <si>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</si>
  <si>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</si>
  <si>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</si>
  <si>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</si>
  <si>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</si>
  <si>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</si>
  <si>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</si>
  <si>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</si>
  <si>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</si>
  <si>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</si>
  <si>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</si>
  <si>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</si>
  <si>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</si>
  <si>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</si>
  <si>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</si>
  <si>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</si>
  <si>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</si>
  <si>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</si>
  <si>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</si>
  <si>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</si>
  <si>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</si>
  <si>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</si>
  <si>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</si>
  <si>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</si>
  <si>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</si>
  <si>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</si>
  <si>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</si>
  <si>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</si>
  <si>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</si>
  <si>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</si>
  <si>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</si>
  <si>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</si>
  <si>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</si>
  <si>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</si>
  <si>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</si>
  <si>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</si>
  <si>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</si>
  <si>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</si>
  <si>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</si>
  <si>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</si>
  <si>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</si>
  <si>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</si>
  <si>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</si>
  <si>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</si>
  <si>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</si>
  <si>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</si>
  <si>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</si>
  <si>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</si>
  <si>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</si>
  <si>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</si>
  <si>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</si>
  <si>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</si>
  <si>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</si>
  <si>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</si>
  <si>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</si>
  <si>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</si>
  <si>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</si>
  <si>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</si>
  <si>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</si>
  <si>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</si>
  <si>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</si>
  <si>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</si>
  <si>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</si>
  <si>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</si>
  <si>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</si>
  <si>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</si>
  <si>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</si>
  <si>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</si>
  <si>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</si>
  <si>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</si>
  <si>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</si>
  <si>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</si>
  <si>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</si>
  <si>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</si>
  <si>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</si>
  <si>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</si>
  <si>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</si>
  <si>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</si>
  <si>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</si>
  <si>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</si>
  <si>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</si>
  <si>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</si>
  <si>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</si>
  <si>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</si>
  <si>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</si>
  <si>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</si>
  <si>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</si>
  <si>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</si>
  <si>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</si>
  <si>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</si>
  <si>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</si>
  <si>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</si>
  <si>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</si>
  <si>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</si>
  <si>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</si>
  <si>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</si>
  <si>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</si>
  <si>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</si>
  <si>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</si>
  <si>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</si>
  <si>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</si>
  <si>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</si>
  <si>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</si>
  <si>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</si>
  <si>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</si>
  <si>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</si>
  <si>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</si>
  <si>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</si>
  <si>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</si>
  <si>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</si>
  <si>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</si>
  <si>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</si>
  <si>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</si>
  <si>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</si>
  <si>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</si>
  <si>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</si>
  <si>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</si>
  <si>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</si>
  <si>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</si>
  <si>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</si>
  <si>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</si>
  <si>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</si>
  <si>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</si>
  <si>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</si>
  <si>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</si>
  <si>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</si>
  <si>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</si>
  <si>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</si>
  <si>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</si>
  <si>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</si>
  <si>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</si>
  <si>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</si>
  <si>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</si>
  <si>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</si>
  <si>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</si>
  <si>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</si>
  <si>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</si>
  <si>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</si>
  <si>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</si>
  <si>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</si>
  <si>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</si>
  <si>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</si>
  <si>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</si>
  <si>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</si>
  <si>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</si>
  <si>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</si>
  <si>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</si>
  <si>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</si>
  <si>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</si>
  <si>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</si>
  <si>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</si>
  <si>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</si>
  <si>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</si>
  <si>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</si>
  <si>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</si>
  <si>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</si>
  <si>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</si>
  <si>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</si>
  <si>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</si>
  <si>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</si>
  <si>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</si>
  <si>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</si>
  <si>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</si>
  <si>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</si>
  <si>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</si>
  <si>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</si>
  <si>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</si>
  <si>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</si>
  <si>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</si>
  <si>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</si>
  <si>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</si>
  <si>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</si>
  <si>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</si>
  <si>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</si>
  <si>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</si>
  <si>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</si>
  <si>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</si>
  <si>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</si>
  <si>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</si>
  <si>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</si>
  <si>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</si>
  <si>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</si>
  <si>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</si>
  <si>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</si>
  <si>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</si>
  <si>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</si>
  <si>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</si>
  <si>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</si>
  <si>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</si>
  <si>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</si>
  <si>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</si>
  <si>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</si>
  <si>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</si>
  <si>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</si>
  <si>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</si>
  <si>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</si>
  <si>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</si>
  <si>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</si>
  <si>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</si>
  <si>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</si>
  <si>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</si>
  <si>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</si>
  <si>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</si>
  <si>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</si>
  <si>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</si>
  <si>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</si>
  <si>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</si>
  <si>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</si>
  <si>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</si>
  <si>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</si>
  <si>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</si>
  <si>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</si>
  <si>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</si>
  <si>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</si>
  <si>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</si>
  <si>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</si>
  <si>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</si>
  <si>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</si>
  <si>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</si>
  <si>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</si>
  <si>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</si>
  <si>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</si>
  <si>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</si>
  <si>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</si>
  <si>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</si>
  <si>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</si>
  <si>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</si>
  <si>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</si>
  <si>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</si>
  <si>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</si>
  <si>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</si>
  <si>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</si>
  <si>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</si>
  <si>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</si>
  <si>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</si>
  <si>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</si>
  <si>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</si>
  <si>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</si>
  <si>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</si>
  <si>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</si>
  <si>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</si>
  <si>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</si>
  <si>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</si>
  <si>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</si>
  <si>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</si>
  <si>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</si>
  <si>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</si>
  <si>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</si>
  <si>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</si>
  <si>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</si>
  <si>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</si>
  <si>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</si>
  <si>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</si>
  <si>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</si>
  <si>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</si>
  <si>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</si>
  <si>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</si>
  <si>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</si>
  <si>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</si>
  <si>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</si>
  <si>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</si>
  <si>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</si>
  <si>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</si>
  <si>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</si>
  <si>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</si>
  <si>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</si>
  <si>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</si>
  <si>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</si>
  <si>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</si>
  <si>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</si>
  <si>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</si>
  <si>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</si>
  <si>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</si>
  <si>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</si>
  <si>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</si>
  <si>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</si>
  <si>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</si>
  <si>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</si>
  <si>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</si>
  <si>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</si>
  <si>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</si>
  <si>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</si>
  <si>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</si>
  <si>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</si>
  <si>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</si>
  <si>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</si>
  <si>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</si>
  <si>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</si>
  <si>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</si>
  <si>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</si>
  <si>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</si>
  <si>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</si>
  <si>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</si>
  <si>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</si>
  <si>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</si>
  <si>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</si>
  <si>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</si>
  <si>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</si>
  <si>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</si>
  <si>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</si>
  <si>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</si>
  <si>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</si>
  <si>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</si>
  <si>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</si>
  <si>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</si>
  <si>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</si>
  <si>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</si>
  <si>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</si>
  <si>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</si>
  <si>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</si>
  <si>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</si>
  <si>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</si>
  <si>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</si>
  <si>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</si>
  <si>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</si>
  <si>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</si>
  <si>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</si>
  <si>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</si>
  <si>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</si>
  <si>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</si>
  <si>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</si>
  <si>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</si>
  <si>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</si>
  <si>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</si>
  <si>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</si>
  <si>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</si>
  <si>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</si>
  <si>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</si>
  <si>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</si>
  <si>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</si>
  <si>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</si>
  <si>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</si>
  <si>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</si>
  <si>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</si>
  <si>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</si>
  <si>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</si>
  <si>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</si>
  <si>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</si>
  <si>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</si>
  <si>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</si>
  <si>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</si>
  <si>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</si>
  <si>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</si>
  <si>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</si>
  <si>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</si>
  <si>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</si>
  <si>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</si>
  <si>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</si>
  <si>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</si>
  <si>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</si>
  <si>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</si>
  <si>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</si>
  <si>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</si>
  <si>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</si>
  <si>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</si>
  <si>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</si>
  <si>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</si>
  <si>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</si>
  <si>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</si>
  <si>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</si>
  <si>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</si>
  <si>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</si>
  <si>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</si>
  <si>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</si>
  <si>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</si>
  <si>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</si>
  <si>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</si>
  <si>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</si>
  <si>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</si>
  <si>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</si>
  <si>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</si>
  <si>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</si>
  <si>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</si>
  <si>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</si>
  <si>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</si>
  <si>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</si>
  <si>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</si>
  <si>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</si>
  <si>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</si>
  <si>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</si>
  <si>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</si>
  <si>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</si>
  <si>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</si>
  <si>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</si>
  <si>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</si>
  <si>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</si>
  <si>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</si>
  <si>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</si>
  <si>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</si>
  <si>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</si>
  <si>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</si>
  <si>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</si>
  <si>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</si>
  <si>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</si>
  <si>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</si>
  <si>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</si>
  <si>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</si>
  <si>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</si>
  <si>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</si>
  <si>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</si>
  <si>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</si>
  <si>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</si>
  <si>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</si>
  <si>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</si>
  <si>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</si>
  <si>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</si>
  <si>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</si>
  <si>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</si>
  <si>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</si>
  <si>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</si>
  <si>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</si>
  <si>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</si>
  <si>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</si>
  <si>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</si>
  <si>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</si>
  <si>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</si>
  <si>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</si>
  <si>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</si>
  <si>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</si>
  <si>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</si>
  <si>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</si>
  <si>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</si>
  <si>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</si>
  <si>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</si>
  <si>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</si>
  <si>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</si>
  <si>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</si>
  <si>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</si>
  <si>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</si>
  <si>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</si>
  <si>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</si>
  <si>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</si>
  <si>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</si>
  <si>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</si>
  <si>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</si>
  <si>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</si>
  <si>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</si>
  <si>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</si>
  <si>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</si>
  <si>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</si>
  <si>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</si>
  <si>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</si>
  <si>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</si>
  <si>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</si>
  <si>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</si>
  <si>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</si>
  <si>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</si>
  <si>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</si>
  <si>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</si>
  <si>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</si>
  <si>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</si>
  <si>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</si>
  <si>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</si>
  <si>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</si>
  <si>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</si>
  <si>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</si>
  <si>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</si>
  <si>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</si>
  <si>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</si>
  <si>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</si>
  <si>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</si>
  <si>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</si>
  <si>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</si>
  <si>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</si>
  <si>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</si>
  <si>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</si>
  <si>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</si>
  <si>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</si>
  <si>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</si>
  <si>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</si>
  <si>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</si>
  <si>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</si>
  <si>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</si>
  <si>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</si>
  <si>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</si>
  <si>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</si>
  <si>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</si>
  <si>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</si>
  <si>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</si>
  <si>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</si>
  <si>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</si>
  <si>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</si>
  <si>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</si>
  <si>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</si>
  <si>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</si>
  <si>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</si>
  <si>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</si>
  <si>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</si>
  <si>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</si>
  <si>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</si>
  <si>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</si>
  <si>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</si>
  <si>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</si>
  <si>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</si>
  <si>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</si>
  <si>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</si>
  <si>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</si>
  <si>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</si>
  <si>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</si>
  <si>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</si>
  <si>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</si>
  <si>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</si>
  <si>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</si>
  <si>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</si>
  <si>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</si>
  <si>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</si>
  <si>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</si>
  <si>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</si>
  <si>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</si>
  <si>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</si>
  <si>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</si>
  <si>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</si>
  <si>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</si>
  <si>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</si>
  <si>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</si>
  <si>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</si>
  <si>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</si>
  <si>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</si>
  <si>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</si>
  <si>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</si>
  <si>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</si>
  <si>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</si>
  <si>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</si>
  <si>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</si>
  <si>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</si>
  <si>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</si>
  <si>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</si>
  <si>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</si>
  <si>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</si>
  <si>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</si>
  <si>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</si>
  <si>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</si>
  <si>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</si>
  <si>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</si>
  <si>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</si>
  <si>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</si>
  <si>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</si>
  <si>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</si>
  <si>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</si>
  <si>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</si>
  <si>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</si>
  <si>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</si>
  <si>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</si>
  <si>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</si>
  <si>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</si>
  <si>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</si>
  <si>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</si>
  <si>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</si>
  <si>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</si>
  <si>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</si>
  <si>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</si>
  <si>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</si>
  <si>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</si>
  <si>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</si>
  <si>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</si>
  <si>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</si>
  <si>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</si>
  <si>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</si>
  <si>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</si>
  <si>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</si>
  <si>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</si>
  <si>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</si>
  <si>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</si>
  <si>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</si>
  <si>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</si>
  <si>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</si>
  <si>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</si>
  <si>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</si>
  <si>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</si>
  <si>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</si>
  <si>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</si>
  <si>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</si>
  <si>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</si>
  <si>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</si>
  <si>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</si>
  <si>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</si>
  <si>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</si>
  <si>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</si>
  <si>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</si>
  <si>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</si>
  <si>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</si>
  <si>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</si>
  <si>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</si>
  <si>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</si>
  <si>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</si>
  <si>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</si>
  <si>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</si>
  <si>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</si>
  <si>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</si>
  <si>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</si>
  <si>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</si>
  <si>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</si>
  <si>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</si>
  <si>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</si>
  <si>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</si>
  <si>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</si>
  <si>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</si>
  <si>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</si>
  <si>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</si>
  <si>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</si>
  <si>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</si>
  <si>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</si>
  <si>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</si>
  <si>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</si>
  <si>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</si>
  <si>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</si>
  <si>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</si>
  <si>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</si>
  <si>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</si>
  <si>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</si>
  <si>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</si>
  <si>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</si>
  <si>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</si>
  <si>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</si>
  <si>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</si>
  <si>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</si>
  <si>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</si>
  <si>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</si>
  <si>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</si>
  <si>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</si>
  <si>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</si>
  <si>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</si>
  <si>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</si>
  <si>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</si>
  <si>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</si>
  <si>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</si>
  <si>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</si>
  <si>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</si>
  <si>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</si>
  <si>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</si>
  <si>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</si>
  <si>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</si>
  <si>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</si>
  <si>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</si>
  <si>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</si>
  <si>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</si>
  <si>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</si>
  <si>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</si>
  <si>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</si>
  <si>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</si>
  <si>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</si>
  <si>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</si>
  <si>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</si>
  <si>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</si>
  <si>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</si>
  <si>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</si>
  <si>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</si>
  <si>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</si>
  <si>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</si>
  <si>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</si>
  <si>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</si>
  <si>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</si>
  <si>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</si>
  <si>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</si>
  <si>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</si>
  <si>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</si>
  <si>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</si>
  <si>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</si>
  <si>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</si>
  <si>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</si>
  <si>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</si>
  <si>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</si>
  <si>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</si>
  <si>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</si>
  <si>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</si>
  <si>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</si>
  <si>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</si>
  <si>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</si>
  <si>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</si>
  <si>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</si>
  <si>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</si>
  <si>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</si>
  <si>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</si>
  <si>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</si>
  <si>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</si>
  <si>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</si>
  <si>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</si>
  <si>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</si>
  <si>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</si>
  <si>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</si>
  <si>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</si>
  <si>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</si>
  <si>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</si>
  <si>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</si>
  <si>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</si>
  <si>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</si>
  <si>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</si>
  <si>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</si>
  <si>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</si>
  <si>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</si>
  <si>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</si>
  <si>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</si>
  <si>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</si>
  <si>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</si>
  <si>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</si>
  <si>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</si>
  <si>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</si>
  <si>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</si>
  <si>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</si>
  <si>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</si>
  <si>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</si>
  <si>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</si>
  <si>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</si>
  <si>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</si>
  <si>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</si>
  <si>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</si>
  <si>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</si>
  <si>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</si>
  <si>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</si>
  <si>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</si>
  <si>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</si>
  <si>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</si>
  <si>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</si>
  <si>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</si>
  <si>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</si>
  <si>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</si>
  <si>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</si>
  <si>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</si>
  <si>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</si>
  <si>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</si>
  <si>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</si>
  <si>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</si>
  <si>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</si>
  <si>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</si>
  <si>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</si>
  <si>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</si>
  <si>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</si>
  <si>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</si>
  <si>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</si>
  <si>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</si>
  <si>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</si>
  <si>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</si>
  <si>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</si>
  <si>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</si>
  <si>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</si>
  <si>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</si>
  <si>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</si>
  <si>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</si>
  <si>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</si>
  <si>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</si>
  <si>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</si>
  <si>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</si>
  <si>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</si>
  <si>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</si>
  <si>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</si>
  <si>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</si>
  <si>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</si>
  <si>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</si>
  <si>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</si>
  <si>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</si>
  <si>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</si>
  <si>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</si>
  <si>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</si>
  <si>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</si>
  <si>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</si>
  <si>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</si>
  <si>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</si>
  <si>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</si>
  <si>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</si>
  <si>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</si>
  <si>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</si>
  <si>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</si>
  <si>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</si>
  <si>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</si>
  <si>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</si>
  <si>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</si>
  <si>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</si>
  <si>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</si>
  <si>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</si>
  <si>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</si>
  <si>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</si>
  <si>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</si>
  <si>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</si>
  <si>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</si>
  <si>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</si>
  <si>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</si>
  <si>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</si>
  <si>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</si>
  <si>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</si>
  <si>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</si>
  <si>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</si>
  <si>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</si>
  <si>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</si>
  <si>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</si>
  <si>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</si>
  <si>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</si>
  <si>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</si>
  <si>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</si>
  <si>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</si>
  <si>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</si>
  <si>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</si>
  <si>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</si>
  <si>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</si>
  <si>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</si>
  <si>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</si>
  <si>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</si>
  <si>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</si>
  <si>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</si>
  <si>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</si>
  <si>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</si>
  <si>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</si>
  <si>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</si>
  <si>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</si>
  <si>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</si>
  <si>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</si>
  <si>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</si>
  <si>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</si>
  <si>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</si>
  <si>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</si>
  <si>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</si>
  <si>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</si>
  <si>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</si>
  <si>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</si>
  <si>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</si>
  <si>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</si>
  <si>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</si>
  <si>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</si>
  <si>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</si>
  <si>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</si>
  <si>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</si>
  <si>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</si>
  <si>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</si>
  <si>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</si>
  <si>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</si>
  <si>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</si>
  <si>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</si>
  <si>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</si>
  <si>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</si>
  <si>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</si>
  <si>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</si>
  <si>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</si>
  <si>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</si>
  <si>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</si>
  <si>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</si>
  <si>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</si>
  <si>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</si>
  <si>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</si>
  <si>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</si>
  <si>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</si>
  <si>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</si>
  <si>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</si>
  <si>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</si>
  <si>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</si>
  <si>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</si>
  <si>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</si>
  <si>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</si>
  <si>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</si>
  <si>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</si>
  <si>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</si>
  <si>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</si>
  <si>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</si>
  <si>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</si>
  <si>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</si>
  <si>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</si>
  <si>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</si>
  <si>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</si>
  <si>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</si>
  <si>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</si>
  <si>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</si>
  <si>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</si>
  <si>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</si>
  <si>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</si>
  <si>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</si>
  <si>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</si>
  <si>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</si>
  <si>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</si>
  <si>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</si>
  <si>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</si>
  <si>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</si>
  <si>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</si>
  <si>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</si>
  <si>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</si>
  <si>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</si>
  <si>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</si>
  <si>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</si>
  <si>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</si>
  <si>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</si>
  <si>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</si>
  <si>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</si>
  <si>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</si>
  <si>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</si>
  <si>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</si>
  <si>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</si>
  <si>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</si>
  <si>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</si>
  <si>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</si>
  <si>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</si>
  <si>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</si>
  <si>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</si>
  <si>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</si>
  <si>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</si>
  <si>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</si>
  <si>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</si>
  <si>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</si>
  <si>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</si>
  <si>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</si>
  <si>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</si>
  <si>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</si>
  <si>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</si>
  <si>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</si>
  <si>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</si>
  <si>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</si>
  <si>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</si>
  <si>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</si>
  <si>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</si>
  <si>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</si>
  <si>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</si>
  <si>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</si>
  <si>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</si>
  <si>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</si>
  <si>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</si>
  <si>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</si>
  <si>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</si>
  <si>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</si>
  <si>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</si>
  <si>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</si>
  <si>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</si>
  <si>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</si>
  <si>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</si>
  <si>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</si>
  <si>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</si>
  <si>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</si>
  <si>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</si>
  <si>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</si>
  <si>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</si>
  <si>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</si>
  <si>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</si>
  <si>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</si>
  <si>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</si>
  <si>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</si>
  <si>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</si>
  <si>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</si>
  <si>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</si>
  <si>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</si>
  <si>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</si>
  <si>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</si>
  <si>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</si>
  <si>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</si>
  <si>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</si>
  <si>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</si>
  <si>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</si>
  <si>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</si>
  <si>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</si>
  <si>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</si>
  <si>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</si>
  <si>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</si>
  <si>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</si>
  <si>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</si>
  <si>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</si>
  <si>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</si>
  <si>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</si>
  <si>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</si>
  <si>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</si>
  <si>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</si>
  <si>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</si>
  <si>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</si>
  <si>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</si>
  <si>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</si>
  <si>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</si>
  <si>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</si>
  <si>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</si>
  <si>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</si>
  <si>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</si>
  <si>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</si>
  <si>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</si>
  <si>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</si>
  <si>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</si>
  <si>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</si>
  <si>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</si>
  <si>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</si>
  <si>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</si>
  <si>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</si>
  <si>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</si>
  <si>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</si>
  <si>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</si>
  <si>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</si>
  <si>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</si>
  <si>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</si>
  <si>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</si>
  <si>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</si>
  <si>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</si>
  <si>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</si>
  <si>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</si>
  <si>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</si>
  <si>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</si>
  <si>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</si>
  <si>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</si>
  <si>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</si>
  <si>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</si>
  <si>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</si>
  <si>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</si>
  <si>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</si>
  <si>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</si>
  <si>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</si>
  <si>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</si>
  <si>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</si>
  <si>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</si>
  <si>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</si>
  <si>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</si>
  <si>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</si>
  <si>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</si>
  <si>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</si>
  <si>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</si>
  <si>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</si>
  <si>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</si>
  <si>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</si>
  <si>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</si>
  <si>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</si>
  <si>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</si>
  <si>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</si>
  <si>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</si>
  <si>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</si>
  <si>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</si>
  <si>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</si>
  <si>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</si>
  <si>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</si>
  <si>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</si>
  <si>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</si>
  <si>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</si>
  <si>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</si>
  <si>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</si>
  <si>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</si>
  <si>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</si>
  <si>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</si>
  <si>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</si>
  <si>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</si>
  <si>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</si>
  <si>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</si>
  <si>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</si>
  <si>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</si>
  <si>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</si>
  <si>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</si>
  <si>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</si>
  <si>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</si>
  <si>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</si>
  <si>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</si>
  <si>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</si>
  <si>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</si>
  <si>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</si>
  <si>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</si>
  <si>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</si>
  <si>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</si>
  <si>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</si>
  <si>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</si>
  <si>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</si>
  <si>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</si>
  <si>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</si>
  <si>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</si>
  <si>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</si>
  <si>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</si>
  <si>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</si>
  <si>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</si>
  <si>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</si>
  <si>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</si>
  <si>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</si>
  <si>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</si>
  <si>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</si>
  <si>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</si>
  <si>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</si>
  <si>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</si>
  <si>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</si>
  <si>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</si>
  <si>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</si>
  <si>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</si>
  <si>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</si>
  <si>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</si>
  <si>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</si>
  <si>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</si>
  <si>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</si>
  <si>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</si>
  <si>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</si>
  <si>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</si>
  <si>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</si>
  <si>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</si>
  <si>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</si>
  <si>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</si>
  <si>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</si>
  <si>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</si>
  <si>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</si>
  <si>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</si>
  <si>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</si>
  <si>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</si>
  <si>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</si>
  <si>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</si>
  <si>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</si>
  <si>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</si>
  <si>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</si>
  <si>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</si>
  <si>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</si>
  <si>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</si>
  <si>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</si>
  <si>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</si>
  <si>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</si>
  <si>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</si>
  <si>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</si>
  <si>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</si>
  <si>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</si>
  <si>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</si>
  <si>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</si>
  <si>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</si>
  <si>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</si>
  <si>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</si>
  <si>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</si>
  <si>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</si>
  <si>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</si>
  <si>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</si>
  <si>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</si>
  <si>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</si>
  <si>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</si>
  <si>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</si>
  <si>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</si>
  <si>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</si>
  <si>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</si>
  <si>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</si>
  <si>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</si>
  <si>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</si>
  <si>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</si>
  <si>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</si>
  <si>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</si>
  <si>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</si>
  <si>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</si>
  <si>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</si>
  <si>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</si>
  <si>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</si>
  <si>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</si>
  <si>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</si>
  <si>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</si>
  <si>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</si>
  <si>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</si>
  <si>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</si>
  <si>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</si>
  <si>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</si>
  <si>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</si>
  <si>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</si>
  <si>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</si>
  <si>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</si>
  <si>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</si>
  <si>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</si>
  <si>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</si>
  <si>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</si>
  <si>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</si>
  <si>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</si>
  <si>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</si>
  <si>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</si>
  <si>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</si>
  <si>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</si>
  <si>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</si>
  <si>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</si>
  <si>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</si>
  <si>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</si>
  <si>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</si>
  <si>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</si>
  <si>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</si>
  <si>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</si>
  <si>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</si>
  <si>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</si>
  <si>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</si>
  <si>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</si>
  <si>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</si>
  <si>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</si>
  <si>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</si>
  <si>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</si>
  <si>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</si>
  <si>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</si>
  <si>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</si>
  <si>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</si>
  <si>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</si>
  <si>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</si>
  <si>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</si>
  <si>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</si>
  <si>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</si>
  <si>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</si>
  <si>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</si>
  <si>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</si>
  <si>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</si>
  <si>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</si>
  <si>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</si>
  <si>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</si>
  <si>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</si>
  <si>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</si>
  <si>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</si>
  <si>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</si>
  <si>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</si>
  <si>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</si>
  <si>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</si>
  <si>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</si>
  <si>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</si>
  <si>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</si>
  <si>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</si>
  <si>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</si>
  <si>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</si>
  <si>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</si>
  <si>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</si>
  <si>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</si>
  <si>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</si>
  <si>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</si>
  <si>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</si>
  <si>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</si>
  <si>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</si>
  <si>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</si>
  <si>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</si>
  <si>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</si>
  <si>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</si>
  <si>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</si>
  <si>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</si>
  <si>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</si>
  <si>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</si>
  <si>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</si>
  <si>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</si>
  <si>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</si>
  <si>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</si>
  <si>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</si>
  <si>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</si>
  <si>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</si>
  <si>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</si>
  <si>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</si>
  <si>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</si>
  <si>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</si>
  <si>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</si>
  <si>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</si>
  <si>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</si>
  <si>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</si>
  <si>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</si>
  <si>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</si>
  <si>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</si>
  <si>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</si>
  <si>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</si>
  <si>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</si>
  <si>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</si>
  <si>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</si>
  <si>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</si>
  <si>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</si>
  <si>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</si>
  <si>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</si>
  <si>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</si>
  <si>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</si>
  <si>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</si>
  <si>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</si>
  <si>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</si>
  <si>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</si>
  <si>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</si>
  <si>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</si>
  <si>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</si>
  <si>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</si>
  <si>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</si>
  <si>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</si>
  <si>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</si>
  <si>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</si>
  <si>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</si>
  <si>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</si>
  <si>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</si>
  <si>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</si>
  <si>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</si>
  <si>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</si>
  <si>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</si>
  <si>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</si>
  <si>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</si>
  <si>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</si>
  <si>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</si>
  <si>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</si>
  <si>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</si>
  <si>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</si>
  <si>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</si>
  <si>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</si>
  <si>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</si>
  <si>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</si>
  <si>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</si>
  <si>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</si>
  <si>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</si>
  <si>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</si>
  <si>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</si>
  <si>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</si>
  <si>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</si>
  <si>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</si>
  <si>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</si>
  <si>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</si>
  <si>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</si>
  <si>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</si>
  <si>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</si>
  <si>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</si>
  <si>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</si>
  <si>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</si>
  <si>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</si>
  <si>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</si>
  <si>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</si>
  <si>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</si>
  <si>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</si>
  <si>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</si>
  <si>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</si>
  <si>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</si>
  <si>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</si>
  <si>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</si>
  <si>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</si>
  <si>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</si>
  <si>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</si>
  <si>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</si>
  <si>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</si>
  <si>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</si>
  <si>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</si>
  <si>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</si>
  <si>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</si>
  <si>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</si>
  <si>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</si>
  <si>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</si>
  <si>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</si>
  <si>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</si>
  <si>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</si>
  <si>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</si>
  <si>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</si>
  <si>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</si>
  <si>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</si>
  <si>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</si>
  <si>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</si>
  <si>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</si>
  <si>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</si>
  <si>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</si>
  <si>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</si>
  <si>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</si>
  <si>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</si>
  <si>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</si>
  <si>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</si>
  <si>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</si>
  <si>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</si>
  <si>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</si>
  <si>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</si>
  <si>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</si>
  <si>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</si>
  <si>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</si>
  <si>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</si>
  <si>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</si>
  <si>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</si>
  <si>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</si>
  <si>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</si>
  <si>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</si>
  <si>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</si>
  <si>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</si>
  <si>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</si>
  <si>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</si>
  <si>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</si>
  <si>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</si>
  <si>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</si>
  <si>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</si>
  <si>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</si>
  <si>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</si>
  <si>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</si>
  <si>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</si>
  <si>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</si>
  <si>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</si>
  <si>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</si>
  <si>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</si>
  <si>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</si>
  <si>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</si>
  <si>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</si>
  <si>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</si>
  <si>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</si>
  <si>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</si>
  <si>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</si>
  <si>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</si>
  <si>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</si>
  <si>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</si>
  <si>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</si>
  <si>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</si>
  <si>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</si>
  <si>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</si>
  <si>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</si>
  <si>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</si>
  <si>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</si>
  <si>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</si>
  <si>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</si>
  <si>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</si>
  <si>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</si>
  <si>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</si>
  <si>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</si>
  <si>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</si>
  <si>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</si>
  <si>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</si>
  <si>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</si>
  <si>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</si>
  <si>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</si>
  <si>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</si>
  <si>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</si>
  <si>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</si>
  <si>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</si>
  <si>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</si>
  <si>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</si>
  <si>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</si>
  <si>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</si>
  <si>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</si>
  <si>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</si>
  <si>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</si>
  <si>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</si>
  <si>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</si>
  <si>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</si>
  <si>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</si>
  <si>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</si>
  <si>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</si>
  <si>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</si>
  <si>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</si>
  <si>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</si>
  <si>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</si>
  <si>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</si>
  <si>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</si>
  <si>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</si>
  <si>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</si>
  <si>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</si>
  <si>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</si>
  <si>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</si>
  <si>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</si>
  <si>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</si>
  <si>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</si>
  <si>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</si>
  <si>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</si>
  <si>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</si>
  <si>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</si>
  <si>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</si>
  <si>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</si>
  <si>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</si>
  <si>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</si>
  <si>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</si>
  <si>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</si>
  <si>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</si>
  <si>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</si>
  <si>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</si>
  <si>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</si>
  <si>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</si>
  <si>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</si>
  <si>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</si>
  <si>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</si>
  <si>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</si>
  <si>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</si>
  <si>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</si>
  <si>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</si>
  <si>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</si>
  <si>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</si>
  <si>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</si>
  <si>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</si>
  <si>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</si>
  <si>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</si>
  <si>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</si>
  <si>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</si>
  <si>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</si>
  <si>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</si>
  <si>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</si>
  <si>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</si>
  <si>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</si>
  <si>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</si>
  <si>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</si>
  <si>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</si>
  <si>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</si>
  <si>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</si>
  <si>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</si>
  <si>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</si>
  <si>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</si>
  <si>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</si>
  <si>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</si>
  <si>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</si>
  <si>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</si>
  <si>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</si>
  <si>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</si>
  <si>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</si>
  <si>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</si>
  <si>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</si>
  <si>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</si>
  <si>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</si>
  <si>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</si>
  <si>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</si>
  <si>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</si>
  <si>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</si>
  <si>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</si>
  <si>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</si>
  <si>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</si>
  <si>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</si>
  <si>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</si>
  <si>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</si>
  <si>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</si>
  <si>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</si>
  <si>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</si>
  <si>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</si>
  <si>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</si>
  <si>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</si>
  <si>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</si>
  <si>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</si>
  <si>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</si>
  <si>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</si>
  <si>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</si>
  <si>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</si>
  <si>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</si>
  <si>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</si>
  <si>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</si>
  <si>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</si>
  <si>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</si>
  <si>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</si>
  <si>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</si>
  <si>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</si>
  <si>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</si>
  <si>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</si>
  <si>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</si>
  <si>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</si>
  <si>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</si>
  <si>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</si>
  <si>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</si>
  <si>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</si>
  <si>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</si>
  <si>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</si>
  <si>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</si>
  <si>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</si>
  <si>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</si>
  <si>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</si>
  <si>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</si>
  <si>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</si>
  <si>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</si>
  <si>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</si>
  <si>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</si>
  <si>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</si>
  <si>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</si>
  <si>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</si>
  <si>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</si>
  <si>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</si>
  <si>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</si>
  <si>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</si>
  <si>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</si>
  <si>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</si>
  <si>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</si>
  <si>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</si>
  <si>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</si>
  <si>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</si>
  <si>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</si>
  <si>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</si>
  <si>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</si>
  <si>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</si>
  <si>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</si>
  <si>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</si>
  <si>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</si>
  <si>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</si>
  <si>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</si>
  <si>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</si>
  <si>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</si>
  <si>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</si>
  <si>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</si>
  <si>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</si>
  <si>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</si>
  <si>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</si>
  <si>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</si>
  <si>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</si>
  <si>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</si>
  <si>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</si>
  <si>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</si>
  <si>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</si>
  <si>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</si>
  <si>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</si>
  <si>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</si>
  <si>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</si>
  <si>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</si>
  <si>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</si>
  <si>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</si>
  <si>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</si>
  <si>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</si>
  <si>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</si>
  <si>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</si>
  <si>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</si>
  <si>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</si>
  <si>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</si>
  <si>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</si>
  <si>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</si>
  <si>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</si>
  <si>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</si>
  <si>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</si>
  <si>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</si>
  <si>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</si>
  <si>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</si>
  <si>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</si>
  <si>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</si>
  <si>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</si>
  <si>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</si>
  <si>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</si>
  <si>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</si>
  <si>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</si>
  <si>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</si>
  <si>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</si>
  <si>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</si>
  <si>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</si>
  <si>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</si>
  <si>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</si>
  <si>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</si>
  <si>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</si>
  <si>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</si>
  <si>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</si>
  <si>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</si>
  <si>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</si>
  <si>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</si>
  <si>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</si>
  <si>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</si>
  <si>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</si>
  <si>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</si>
  <si>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</si>
  <si>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</si>
  <si>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</si>
  <si>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</si>
  <si>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</si>
  <si>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</si>
  <si>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</si>
  <si>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</si>
  <si>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</si>
  <si>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</si>
  <si>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</si>
  <si>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</si>
  <si>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</si>
  <si>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</si>
  <si>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</si>
  <si>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</si>
  <si>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</si>
  <si>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</si>
  <si>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</si>
  <si>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</si>
  <si>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</si>
  <si>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</si>
  <si>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</si>
  <si>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</si>
  <si>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</si>
  <si>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</si>
  <si>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</si>
  <si>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</si>
  <si>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</si>
  <si>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</si>
  <si>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</si>
  <si>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</si>
  <si>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</si>
  <si>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</si>
  <si>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</si>
  <si>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</si>
  <si>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</si>
  <si>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</si>
  <si>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</si>
  <si>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</si>
  <si>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</si>
  <si>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</si>
  <si>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</si>
  <si>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</si>
  <si>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</si>
  <si>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</si>
  <si>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</si>
  <si>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</si>
  <si>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</si>
  <si>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</si>
  <si>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</si>
  <si>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</si>
  <si>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</si>
  <si>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</si>
  <si>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</si>
  <si>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</si>
  <si>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</si>
  <si>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</si>
  <si>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</si>
  <si>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</si>
  <si>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</si>
  <si>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</si>
  <si>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</si>
  <si>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</si>
  <si>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</si>
  <si>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</si>
  <si>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</si>
  <si>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</si>
  <si>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</si>
  <si>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</si>
  <si>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</si>
  <si>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</si>
  <si>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</si>
  <si>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</si>
  <si>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</si>
  <si>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</si>
  <si>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</si>
  <si>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</si>
  <si>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</si>
  <si>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</si>
  <si>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</si>
  <si>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</si>
  <si>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</si>
  <si>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</si>
  <si>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</si>
  <si>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</si>
  <si>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</si>
  <si>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</si>
  <si>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</si>
  <si>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</si>
  <si>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</si>
  <si>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</si>
  <si>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</si>
  <si>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</si>
  <si>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</si>
  <si>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</si>
  <si>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</si>
  <si>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</si>
  <si>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</si>
  <si>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</si>
  <si>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</si>
  <si>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</si>
  <si>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</si>
  <si>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</si>
  <si>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</si>
  <si>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</si>
  <si>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</si>
  <si>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</si>
  <si>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</si>
  <si>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</si>
  <si>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</si>
  <si>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</si>
  <si>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</si>
  <si>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</si>
  <si>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</si>
  <si>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</si>
  <si>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</si>
  <si>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</si>
  <si>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</si>
  <si>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</si>
  <si>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</si>
  <si>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</si>
  <si>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</si>
  <si>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</si>
  <si>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</si>
  <si>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</si>
  <si>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</si>
  <si>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</si>
  <si>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</si>
  <si>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</si>
  <si>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</si>
  <si>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</si>
  <si>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</si>
  <si>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</si>
  <si>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</si>
  <si>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</si>
  <si>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</si>
  <si>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</si>
  <si>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</si>
  <si>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</si>
  <si>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</si>
  <si>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</si>
  <si>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</si>
  <si>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</si>
  <si>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</si>
  <si>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</si>
  <si>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</si>
  <si>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</si>
  <si>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</si>
  <si>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</si>
  <si>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</si>
  <si>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</si>
  <si>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</si>
  <si>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</si>
  <si>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</si>
  <si>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</si>
  <si>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</si>
  <si>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</si>
  <si>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</si>
  <si>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</si>
  <si>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</si>
  <si>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</si>
  <si>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</si>
  <si>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</si>
  <si>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</si>
  <si>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</si>
  <si>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</si>
  <si>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</si>
  <si>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</si>
  <si>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</si>
  <si>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</si>
  <si>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</si>
  <si>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</si>
  <si>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</si>
  <si>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</si>
  <si>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</si>
  <si>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</si>
  <si>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</si>
  <si>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</si>
  <si>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</si>
  <si>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</si>
  <si>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</si>
  <si>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</si>
  <si>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</si>
  <si>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</si>
  <si>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</si>
  <si>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</si>
  <si>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</si>
  <si>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</si>
  <si>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</si>
  <si>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</si>
  <si>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</si>
  <si>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</si>
  <si>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</si>
  <si>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</si>
  <si>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</si>
  <si>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</si>
  <si>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</si>
  <si>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</si>
  <si>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</si>
  <si>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</si>
  <si>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</si>
  <si>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</si>
  <si>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</si>
  <si>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</si>
  <si>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</si>
  <si>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</si>
  <si>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</si>
  <si>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</si>
  <si>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</si>
  <si>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</si>
  <si>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</si>
  <si>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</si>
  <si>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</si>
  <si>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</si>
  <si>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</si>
  <si>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</si>
  <si>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</si>
  <si>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</si>
  <si>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</si>
  <si>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</si>
  <si>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</si>
  <si>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</si>
  <si>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</si>
  <si>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</si>
  <si>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</si>
  <si>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</si>
  <si>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</si>
  <si>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</si>
  <si>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</si>
  <si>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</si>
  <si>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</si>
  <si>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</si>
  <si>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</si>
  <si>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</si>
  <si>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</si>
  <si>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</si>
  <si>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</si>
  <si>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</si>
  <si>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</si>
  <si>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</si>
  <si>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</si>
  <si>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</si>
  <si>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</si>
  <si>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</si>
  <si>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</si>
  <si>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</si>
  <si>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</si>
  <si>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</si>
  <si>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</si>
  <si>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</si>
  <si>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</si>
  <si>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</si>
  <si>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</si>
  <si>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</si>
  <si>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</si>
  <si>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</si>
  <si>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</si>
  <si>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</si>
  <si>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</si>
  <si>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</si>
  <si>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</si>
  <si>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</si>
  <si>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</si>
  <si>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</si>
  <si>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</si>
  <si>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</si>
  <si>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</si>
  <si>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</si>
  <si>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</si>
  <si>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</si>
  <si>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</si>
  <si>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</si>
  <si>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</si>
  <si>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</si>
  <si>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</si>
  <si>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</si>
  <si>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</si>
  <si>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</si>
  <si>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</si>
  <si>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</si>
  <si>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</si>
  <si>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</si>
  <si>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</si>
  <si>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</si>
  <si>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</si>
  <si>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</si>
  <si>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</si>
  <si>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</si>
  <si>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</si>
  <si>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</si>
  <si>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</si>
  <si>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</si>
  <si>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</si>
  <si>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</si>
  <si>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</si>
  <si>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</si>
  <si>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</si>
  <si>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</si>
  <si>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</si>
  <si>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</si>
  <si>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</si>
  <si>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</si>
  <si>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</si>
  <si>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</si>
  <si>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</si>
  <si>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</si>
  <si>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</si>
  <si>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</si>
  <si>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</si>
  <si>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</si>
  <si>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</si>
  <si>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</si>
  <si>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</si>
  <si>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</si>
  <si>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</si>
  <si>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</si>
  <si>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</si>
  <si>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</si>
  <si>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</si>
  <si>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</si>
  <si>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</si>
  <si>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</si>
  <si>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</si>
  <si>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</si>
  <si>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</si>
  <si>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</si>
  <si>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</si>
  <si>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</si>
  <si>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</si>
  <si>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</si>
  <si>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</si>
  <si>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</si>
  <si>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</si>
  <si>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</si>
  <si>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</si>
  <si>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</si>
  <si>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</si>
  <si>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</si>
  <si>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</si>
  <si>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</si>
  <si>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</si>
  <si>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</si>
  <si>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</si>
  <si>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</si>
  <si>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</si>
  <si>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</si>
  <si>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</si>
  <si>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</si>
  <si>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</si>
  <si>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</si>
  <si>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</si>
  <si>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</si>
  <si>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</si>
  <si>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</si>
  <si>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</si>
  <si>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</si>
  <si>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</si>
  <si>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</si>
  <si>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</si>
  <si>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</si>
  <si>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</si>
  <si>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</si>
  <si>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</si>
  <si>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</si>
  <si>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</si>
  <si>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</si>
  <si>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</si>
  <si>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</si>
  <si>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</si>
  <si>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</si>
  <si>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</si>
  <si>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</si>
  <si>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</si>
  <si>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</si>
  <si>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</si>
  <si>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</si>
  <si>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</si>
  <si>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</si>
  <si>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</si>
  <si>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</si>
  <si>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</si>
  <si>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</si>
  <si>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</si>
  <si>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</si>
  <si>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</si>
  <si>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</si>
  <si>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</si>
  <si>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</si>
  <si>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</si>
  <si>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</si>
  <si>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</si>
  <si>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</si>
  <si>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</si>
  <si>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</si>
  <si>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</si>
  <si>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</si>
  <si>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</si>
  <si>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</si>
  <si>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</si>
  <si>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</si>
  <si>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</si>
  <si>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</si>
  <si>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</si>
  <si>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</si>
  <si>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</si>
  <si>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</si>
  <si>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</si>
  <si>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</si>
  <si>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</si>
  <si>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</si>
  <si>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</si>
  <si>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</si>
  <si>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</si>
  <si>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</si>
  <si>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</si>
  <si>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</si>
  <si>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</si>
  <si>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</si>
  <si>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</si>
  <si>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</si>
  <si>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</si>
  <si>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</si>
  <si>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</si>
  <si>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</si>
  <si>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</si>
  <si>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</si>
  <si>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</si>
  <si>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</si>
  <si>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</si>
  <si>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</si>
  <si>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</si>
  <si>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</si>
  <si>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</si>
  <si>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</si>
  <si>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</si>
  <si>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</si>
  <si>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</si>
  <si>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</si>
  <si>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</si>
  <si>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</si>
  <si>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</si>
  <si>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</si>
  <si>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</si>
  <si>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</si>
  <si>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</si>
  <si>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</si>
  <si>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</si>
  <si>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</si>
  <si>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</si>
  <si>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</si>
  <si>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</si>
  <si>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</si>
  <si>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</si>
  <si>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</si>
  <si>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</si>
  <si>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</si>
  <si>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</si>
  <si>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</si>
  <si>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</si>
  <si>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</si>
  <si>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</si>
  <si>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</si>
  <si>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</si>
  <si>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</si>
  <si>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</si>
  <si>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</si>
  <si>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</si>
  <si>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</si>
  <si>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</si>
  <si>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</si>
  <si>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</si>
  <si>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</si>
  <si>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</si>
  <si>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</si>
  <si>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</si>
  <si>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</si>
  <si>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</si>
  <si>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</si>
  <si>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</si>
  <si>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</si>
  <si>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</si>
  <si>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</si>
  <si>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</si>
  <si>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</si>
  <si>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</si>
  <si>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</si>
  <si>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</si>
  <si>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</si>
  <si>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</si>
  <si>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</si>
  <si>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</si>
  <si>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</si>
  <si>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</si>
  <si>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</si>
  <si>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</si>
  <si>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</si>
  <si>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</si>
  <si>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</si>
  <si>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</si>
  <si>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</si>
  <si>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</si>
  <si>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</si>
  <si>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</si>
  <si>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</si>
  <si>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</si>
  <si>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</si>
  <si>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</si>
  <si>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</si>
  <si>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</si>
  <si>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</si>
  <si>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</si>
  <si>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</si>
  <si>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</si>
  <si>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</si>
  <si>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</si>
  <si>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</si>
  <si>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</si>
  <si>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</si>
  <si>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</si>
  <si>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</si>
  <si>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</si>
  <si>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</si>
  <si>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</si>
  <si>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</si>
  <si>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</si>
  <si>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</si>
  <si>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</si>
  <si>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</si>
  <si>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</si>
  <si>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</si>
  <si>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</si>
  <si>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</si>
  <si>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</si>
  <si>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</si>
  <si>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</si>
  <si>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</si>
  <si>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</si>
  <si>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</si>
  <si>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</si>
  <si>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</si>
  <si>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</si>
  <si>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</si>
  <si>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</si>
  <si>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</si>
  <si>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</si>
  <si>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</si>
  <si>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</si>
  <si>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</si>
  <si>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</si>
  <si>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</si>
  <si>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</si>
  <si>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</si>
  <si>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</si>
  <si>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</si>
  <si>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</si>
  <si>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</si>
  <si>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</si>
  <si>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</si>
  <si>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</si>
  <si>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</si>
  <si>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</si>
  <si>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</si>
  <si>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</si>
  <si>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</si>
  <si>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</si>
  <si>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</si>
  <si>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</si>
  <si>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</si>
  <si>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</si>
  <si>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</si>
  <si>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</si>
  <si>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</si>
  <si>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</si>
  <si>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</si>
  <si>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</si>
  <si>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</si>
  <si>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</si>
  <si>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</si>
  <si>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</si>
  <si>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</si>
  <si>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</si>
  <si>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</si>
  <si>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</si>
  <si>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</si>
  <si>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</si>
  <si>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</si>
  <si>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</si>
  <si>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</si>
  <si>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</si>
  <si>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</si>
  <si>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</si>
  <si>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</si>
  <si>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</si>
  <si>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</si>
  <si>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</si>
  <si>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</si>
  <si>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</si>
  <si>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</si>
  <si>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</si>
  <si>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</si>
  <si>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</si>
  <si>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</si>
  <si>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</si>
  <si>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</si>
  <si>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</si>
  <si>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</si>
  <si>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</si>
  <si>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</si>
  <si>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</si>
  <si>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</si>
  <si>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</si>
  <si>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</si>
  <si>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</si>
  <si>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</si>
  <si>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</si>
  <si>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</si>
  <si>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</si>
  <si>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</si>
  <si>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</si>
  <si>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</si>
  <si>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</si>
  <si>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</si>
  <si>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</si>
  <si>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</si>
  <si>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</si>
  <si>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</si>
  <si>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</si>
  <si>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</si>
  <si>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</si>
  <si>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</si>
  <si>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</si>
  <si>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</si>
  <si>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</si>
  <si>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</si>
  <si>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</si>
  <si>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</si>
  <si>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</si>
  <si>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</si>
  <si>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</si>
  <si>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</si>
  <si>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</si>
  <si>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</si>
  <si>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</si>
  <si>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</si>
  <si>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</si>
  <si>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</si>
  <si>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</si>
  <si>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</si>
  <si>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</si>
  <si>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</si>
  <si>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</si>
  <si>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</si>
  <si>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</si>
  <si>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</si>
  <si>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</si>
  <si>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</si>
  <si>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</si>
  <si>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</si>
  <si>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</si>
  <si>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</si>
  <si>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</si>
  <si>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</si>
  <si>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</si>
  <si>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</si>
  <si>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</si>
  <si>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</si>
  <si>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</si>
  <si>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</si>
  <si>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</si>
  <si>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</si>
  <si>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</si>
  <si>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</si>
  <si>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</si>
  <si>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</si>
  <si>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</si>
  <si>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</si>
  <si>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</si>
  <si>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</si>
  <si>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</si>
  <si>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</si>
  <si>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</si>
  <si>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</si>
  <si>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</si>
  <si>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</si>
  <si>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</si>
  <si>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</si>
  <si>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</si>
  <si>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</si>
  <si>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</si>
  <si>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</si>
  <si>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</si>
  <si>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</si>
  <si>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</si>
  <si>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</si>
  <si>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</si>
  <si>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</si>
  <si>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</si>
  <si>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</si>
  <si>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</si>
  <si>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</si>
  <si>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</si>
  <si>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</si>
  <si>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</si>
  <si>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</si>
  <si>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</si>
  <si>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</si>
  <si>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</si>
  <si>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</si>
  <si>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</si>
  <si>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</si>
  <si>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</si>
  <si>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</si>
  <si>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</si>
  <si>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</si>
  <si>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</si>
  <si>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</si>
  <si>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</si>
  <si>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</si>
  <si>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</si>
  <si>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</si>
  <si>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</si>
  <si>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</si>
  <si>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</si>
  <si>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</si>
  <si>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</si>
  <si>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</si>
  <si>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</si>
  <si>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</si>
  <si>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</si>
  <si>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</si>
  <si>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</si>
  <si>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</si>
  <si>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</si>
  <si>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</si>
  <si>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</si>
  <si>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</si>
  <si>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</si>
  <si>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</si>
  <si>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</si>
  <si>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</si>
  <si>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</si>
  <si>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</si>
  <si>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</si>
  <si>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</si>
  <si>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</si>
  <si>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</si>
  <si>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</si>
  <si>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</si>
  <si>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</si>
  <si>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</si>
  <si>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</si>
  <si>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</si>
  <si>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</si>
  <si>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</si>
  <si>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</si>
  <si>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</si>
  <si>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</si>
  <si>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</si>
  <si>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</si>
  <si>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</si>
  <si>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</si>
  <si>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</si>
  <si>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</si>
  <si>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</si>
  <si>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</si>
  <si>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</si>
  <si>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</si>
  <si>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</si>
  <si>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</si>
  <si>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</si>
  <si>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</si>
  <si>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</si>
  <si>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</si>
  <si>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</si>
  <si>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</si>
  <si>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</si>
  <si>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</si>
  <si>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</si>
  <si>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</si>
  <si>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</si>
  <si>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</si>
  <si>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</si>
  <si>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</si>
  <si>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</si>
  <si>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</si>
  <si>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</si>
  <si>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</si>
  <si>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</si>
  <si>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</si>
  <si>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</si>
  <si>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</si>
  <si>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</si>
  <si>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</si>
  <si>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</si>
  <si>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</si>
  <si>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</si>
  <si>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</si>
  <si>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</si>
  <si>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</si>
  <si>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</si>
  <si>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</si>
  <si>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</si>
  <si>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</si>
  <si>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</si>
  <si>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</si>
  <si>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</si>
  <si>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</si>
  <si>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</si>
  <si>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</si>
  <si>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</si>
  <si>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</si>
  <si>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</si>
  <si>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</si>
  <si>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</si>
  <si>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</si>
  <si>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</si>
  <si>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</si>
  <si>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</si>
  <si>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</si>
  <si>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</si>
  <si>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</si>
  <si>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</si>
  <si>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</si>
  <si>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</si>
  <si>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</si>
  <si>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</si>
  <si>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</si>
  <si>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</si>
  <si>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</si>
  <si>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</si>
  <si>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</si>
  <si>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</si>
  <si>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</si>
  <si>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</si>
  <si>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</si>
  <si>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</si>
  <si>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</si>
  <si>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</si>
  <si>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</si>
  <si>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</si>
  <si>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</si>
  <si>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</si>
  <si>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</si>
  <si>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</si>
  <si>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</si>
  <si>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</si>
  <si>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</si>
  <si>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</si>
  <si>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</si>
  <si>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</si>
  <si>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</si>
  <si>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</si>
  <si>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</si>
  <si>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</si>
  <si>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</si>
  <si>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</si>
  <si>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</si>
  <si>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</si>
  <si>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</si>
  <si>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</si>
  <si>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</si>
  <si>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</si>
  <si>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</si>
  <si>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</si>
  <si>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</si>
  <si>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</si>
  <si>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</si>
  <si>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</si>
  <si>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</si>
  <si>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</si>
  <si>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</si>
  <si>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</si>
  <si>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</si>
  <si>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</si>
  <si>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</si>
  <si>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</si>
  <si>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</si>
  <si>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</si>
  <si>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</si>
  <si>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</si>
  <si>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</si>
  <si>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</si>
  <si>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</si>
  <si>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</si>
  <si>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</si>
  <si>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</si>
  <si>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</si>
  <si>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</si>
  <si>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</si>
  <si>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</si>
  <si>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</si>
  <si>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</si>
  <si>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</si>
  <si>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</si>
  <si>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</si>
  <si>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</si>
  <si>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</si>
  <si>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</si>
  <si>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</si>
  <si>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</si>
  <si>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</si>
  <si>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</si>
  <si>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</si>
  <si>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</si>
  <si>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</si>
  <si>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</si>
  <si>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</si>
  <si>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</si>
  <si>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</si>
  <si>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</si>
  <si>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</si>
  <si>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</si>
  <si>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</si>
  <si>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</si>
  <si>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</si>
  <si>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</si>
  <si>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</si>
  <si>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</si>
  <si>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</si>
  <si>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</si>
  <si>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</si>
  <si>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</si>
  <si>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</si>
  <si>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</si>
  <si>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</si>
  <si>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</si>
  <si>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</si>
  <si>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</si>
  <si>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</si>
  <si>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</si>
  <si>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</si>
  <si>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</si>
  <si>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</si>
  <si>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</si>
  <si>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</si>
  <si>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</si>
  <si>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</si>
  <si>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</si>
  <si>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</si>
  <si>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</si>
  <si>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</si>
  <si>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</si>
  <si>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</si>
  <si>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</si>
  <si>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</si>
  <si>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</si>
  <si>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</si>
  <si>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</si>
  <si>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</si>
  <si>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</si>
  <si>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</si>
  <si>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</si>
  <si>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</si>
  <si>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</si>
  <si>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</si>
  <si>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</si>
  <si>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</si>
  <si>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</si>
  <si>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</si>
  <si>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</si>
  <si>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</si>
  <si>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</si>
  <si>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</si>
  <si>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</si>
  <si>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</si>
  <si>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</si>
  <si>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</si>
  <si>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</si>
  <si>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</si>
  <si>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</si>
  <si>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</si>
  <si>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</si>
  <si>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</si>
  <si>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</si>
  <si>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</si>
  <si>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</si>
  <si>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</si>
  <si>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</si>
  <si>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</si>
  <si>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</si>
  <si>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</si>
  <si>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</si>
  <si>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</si>
  <si>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</si>
  <si>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</si>
  <si>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</si>
  <si>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</si>
  <si>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</si>
  <si>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</si>
  <si>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</si>
  <si>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</si>
  <si>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</si>
  <si>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</si>
  <si>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</si>
  <si>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</si>
  <si>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</si>
  <si>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</si>
  <si>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</si>
  <si>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</si>
  <si>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</si>
  <si>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</si>
  <si>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</si>
  <si>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</si>
  <si>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</si>
  <si>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</si>
  <si>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</si>
  <si>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</si>
  <si>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</si>
  <si>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</si>
  <si>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</si>
  <si>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</si>
  <si>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</si>
  <si>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</si>
  <si>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</si>
  <si>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</si>
  <si>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</si>
  <si>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</si>
  <si>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</si>
  <si>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</si>
  <si>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</si>
  <si>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</si>
  <si>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</si>
  <si>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</si>
  <si>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</si>
  <si>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</si>
  <si>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</si>
  <si>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</si>
  <si>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</si>
  <si>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</si>
  <si>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</si>
  <si>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</si>
  <si>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</si>
  <si>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</si>
  <si>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</si>
  <si>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</si>
  <si>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</si>
  <si>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</si>
  <si>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</si>
  <si>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</si>
  <si>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</si>
  <si>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</si>
  <si>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</si>
  <si>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</si>
  <si>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</si>
  <si>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</si>
  <si>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</si>
  <si>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</si>
  <si>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</si>
  <si>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</si>
  <si>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</si>
  <si>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</si>
  <si>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</si>
  <si>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</si>
  <si>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</si>
  <si>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</si>
  <si>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</si>
  <si>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</si>
  <si>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</si>
  <si>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</si>
  <si>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</si>
  <si>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</si>
  <si>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</si>
  <si>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</si>
  <si>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</si>
  <si>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</si>
  <si>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</si>
  <si>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</si>
  <si>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</si>
  <si>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</si>
  <si>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</si>
  <si>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</si>
  <si>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</si>
  <si>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</si>
  <si>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</si>
  <si>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</si>
  <si>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</si>
  <si>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</si>
  <si>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</si>
  <si>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</si>
  <si>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</si>
  <si>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</si>
  <si>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</si>
  <si>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</si>
  <si>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</si>
  <si>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</si>
  <si>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</si>
  <si>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</si>
  <si>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</si>
  <si>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</si>
  <si>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</si>
  <si>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</si>
  <si>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</si>
  <si>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</si>
  <si>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</si>
  <si>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</si>
  <si>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</si>
  <si>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</si>
  <si>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</si>
  <si>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</si>
  <si>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</si>
  <si>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</si>
  <si>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</si>
  <si>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</si>
  <si>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</si>
  <si>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</si>
  <si>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</si>
  <si>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</si>
  <si>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</si>
  <si>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</si>
  <si>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</si>
  <si>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</si>
  <si>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</si>
  <si>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</si>
  <si>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</si>
  <si>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</si>
  <si>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</si>
  <si>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</si>
  <si>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</si>
  <si>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</si>
  <si>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</si>
  <si>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</si>
  <si>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</si>
  <si>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</si>
  <si>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</si>
  <si>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</si>
  <si>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</si>
  <si>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</si>
  <si>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</si>
  <si>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</si>
  <si>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</si>
  <si>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</si>
  <si>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</si>
  <si>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</si>
  <si>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</si>
  <si>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</si>
  <si>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</si>
  <si>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</si>
  <si>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</si>
  <si>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</si>
  <si>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</si>
  <si>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</si>
  <si>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</si>
  <si>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</si>
  <si>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</si>
  <si>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</si>
  <si>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</si>
  <si>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</si>
  <si>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</si>
  <si>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</si>
  <si>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</si>
  <si>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</si>
  <si>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</si>
  <si>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</si>
  <si>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</si>
  <si>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</si>
  <si>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</si>
  <si>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</si>
  <si>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</si>
  <si>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</si>
  <si>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</si>
  <si>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</si>
  <si>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</si>
  <si>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</si>
  <si>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</si>
  <si>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</si>
  <si>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</si>
  <si>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</si>
  <si>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</si>
  <si>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</si>
  <si>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</si>
  <si>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</si>
  <si>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</si>
  <si>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</si>
  <si>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</si>
  <si>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</si>
  <si>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</si>
  <si>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</si>
  <si>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</si>
  <si>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</si>
  <si>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</si>
  <si>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</si>
  <si>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</si>
  <si>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</si>
  <si>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</si>
  <si>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</si>
  <si>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</si>
  <si>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</si>
  <si>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</si>
  <si>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</si>
  <si>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</si>
  <si>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</si>
  <si>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</si>
  <si>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</si>
  <si>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</si>
  <si>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</si>
  <si>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</si>
  <si>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</si>
  <si>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</si>
  <si>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</si>
  <si>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</si>
  <si>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</si>
  <si>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</si>
  <si>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</si>
  <si>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</si>
  <si>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</si>
  <si>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</si>
  <si>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</si>
  <si>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</si>
  <si>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</si>
  <si>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</si>
  <si>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</si>
  <si>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</si>
  <si>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</si>
  <si>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</si>
  <si>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</si>
  <si>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</si>
  <si>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</si>
  <si>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</si>
  <si>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</si>
  <si>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</si>
  <si>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</si>
  <si>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</si>
  <si>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</si>
  <si>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</si>
  <si>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</si>
  <si>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</si>
  <si>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</si>
  <si>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</si>
  <si>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</si>
  <si>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</si>
  <si>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</si>
  <si>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</si>
  <si>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</si>
  <si>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</si>
  <si>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</si>
  <si>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</si>
  <si>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</si>
  <si>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</si>
  <si>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</si>
  <si>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</si>
  <si>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</si>
  <si>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</si>
  <si>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</si>
  <si>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</si>
  <si>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</si>
  <si>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</si>
  <si>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</si>
  <si>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</si>
  <si>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</si>
  <si>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</si>
  <si>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</si>
  <si>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</si>
  <si>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</si>
  <si>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</si>
  <si>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</si>
  <si>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</si>
  <si>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</si>
  <si>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</si>
  <si>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</si>
  <si>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</si>
  <si>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</si>
  <si>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</si>
  <si>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</si>
  <si>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</si>
  <si>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</si>
  <si>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</si>
  <si>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</si>
  <si>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</si>
  <si>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</si>
  <si>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</si>
  <si>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</si>
  <si>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</si>
  <si>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</si>
  <si>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</si>
  <si>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</si>
  <si>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</si>
  <si>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</si>
  <si>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</si>
  <si>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</si>
  <si>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</si>
  <si>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</si>
  <si>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</si>
  <si>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</si>
  <si>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</si>
  <si>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</si>
  <si>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</si>
  <si>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</si>
  <si>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</si>
  <si>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</si>
  <si>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</si>
  <si>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</si>
  <si>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</si>
  <si>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</si>
  <si>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</si>
  <si>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</si>
  <si>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</si>
  <si>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</si>
  <si>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</si>
  <si>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</si>
  <si>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</si>
  <si>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</si>
  <si>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</si>
  <si>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</si>
  <si>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</si>
  <si>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</si>
  <si>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</si>
  <si>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</si>
  <si>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</si>
  <si>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</si>
  <si>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</si>
  <si>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</si>
  <si>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</si>
  <si>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</si>
  <si>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</si>
  <si>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</si>
  <si>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</si>
  <si>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</si>
  <si>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</si>
  <si>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</si>
  <si>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</si>
  <si>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</si>
  <si>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</si>
  <si>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</si>
  <si>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</si>
  <si>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</si>
  <si>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</si>
  <si>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</si>
  <si>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</si>
  <si>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</si>
  <si>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</si>
  <si>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</si>
  <si>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</si>
  <si>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</si>
  <si>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</si>
  <si>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</si>
  <si>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</si>
  <si>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</si>
  <si>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</si>
  <si>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</si>
  <si>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</si>
  <si>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</si>
  <si>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</si>
  <si>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</si>
  <si>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</si>
  <si>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</si>
  <si>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</si>
  <si>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</si>
  <si>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</si>
  <si>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</si>
  <si>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</si>
  <si>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</si>
  <si>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</si>
  <si>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</si>
  <si>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</si>
  <si>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</si>
  <si>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</si>
  <si>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</si>
  <si>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</si>
  <si>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</si>
  <si>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</si>
  <si>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</si>
  <si>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</si>
  <si>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</si>
  <si>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</si>
  <si>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</si>
  <si>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</si>
  <si>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</si>
  <si>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</si>
  <si>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</si>
  <si>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</si>
  <si>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</si>
  <si>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</si>
  <si>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</si>
  <si>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</si>
  <si>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</si>
  <si>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</si>
  <si>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</si>
  <si>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</si>
  <si>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</si>
  <si>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</si>
  <si>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</si>
  <si>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</si>
  <si>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</si>
  <si>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</si>
  <si>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</si>
  <si>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</si>
  <si>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</si>
  <si>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</si>
  <si>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</si>
  <si>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</si>
  <si>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</si>
  <si>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</si>
  <si>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</si>
  <si>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</si>
  <si>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</si>
  <si>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</si>
  <si>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</si>
  <si>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</si>
  <si>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</si>
  <si>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</si>
  <si>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</si>
  <si>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</si>
  <si>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</si>
  <si>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</si>
  <si>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</si>
  <si>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</si>
  <si>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</si>
  <si>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</si>
  <si>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</si>
  <si>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</si>
  <si>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</si>
  <si>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</si>
  <si>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</si>
  <si>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</si>
  <si>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</si>
  <si>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</si>
  <si>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</si>
  <si>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</si>
  <si>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</si>
  <si>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</si>
  <si>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</si>
  <si>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</si>
  <si>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</si>
  <si>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</si>
  <si>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</si>
  <si>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</si>
  <si>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</si>
  <si>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</si>
  <si>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</si>
  <si>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</si>
  <si>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</si>
  <si>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</si>
  <si>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</si>
  <si>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</si>
  <si>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</si>
  <si>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</si>
  <si>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</si>
  <si>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</si>
  <si>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</si>
  <si>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</si>
  <si>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</si>
  <si>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</si>
  <si>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</si>
  <si>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</si>
  <si>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</si>
  <si>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</si>
  <si>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</si>
  <si>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</si>
  <si>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</si>
  <si>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</si>
  <si>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</si>
  <si>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</si>
  <si>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</si>
  <si>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</si>
  <si>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</si>
  <si>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</si>
  <si>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</si>
  <si>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</si>
  <si>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</si>
  <si>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</si>
  <si>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</si>
  <si>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</si>
  <si>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</si>
  <si>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</si>
  <si>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</si>
  <si>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</si>
  <si>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</si>
  <si>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</si>
  <si>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</si>
  <si>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</si>
  <si>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</si>
  <si>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</si>
  <si>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</si>
  <si>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</si>
  <si>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</si>
  <si>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</si>
  <si>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</si>
  <si>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</si>
  <si>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</si>
  <si>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</si>
  <si>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</si>
  <si>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</si>
  <si>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</si>
  <si>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</si>
  <si>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</si>
  <si>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</si>
  <si>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</si>
  <si>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</si>
  <si>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</si>
  <si>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</si>
  <si>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</si>
  <si>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</si>
  <si>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</si>
  <si>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</si>
  <si>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</si>
  <si>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</si>
  <si>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</si>
  <si>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</si>
  <si>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</si>
  <si>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</si>
  <si>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</si>
  <si>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</si>
  <si>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</si>
  <si>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</si>
  <si>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</si>
  <si>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</si>
  <si>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</si>
  <si>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</si>
  <si>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</si>
  <si>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</si>
  <si>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</si>
  <si>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</si>
  <si>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</si>
  <si>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</si>
  <si>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</si>
  <si>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</si>
  <si>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</si>
  <si>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</si>
  <si>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</si>
  <si>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</si>
  <si>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</si>
  <si>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</si>
  <si>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</si>
  <si>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</si>
  <si>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</si>
  <si>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</si>
  <si>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</si>
  <si>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</si>
  <si>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</si>
  <si>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</si>
  <si>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</si>
  <si>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</si>
  <si>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</si>
  <si>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</si>
  <si>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</si>
  <si>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</si>
  <si>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</si>
  <si>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</si>
  <si>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</si>
  <si>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</si>
  <si>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</si>
  <si>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</si>
  <si>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</si>
  <si>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</si>
  <si>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</si>
  <si>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</si>
  <si>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</si>
  <si>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</si>
  <si>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</si>
  <si>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</si>
  <si>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</si>
  <si>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</si>
  <si>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</si>
  <si>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</si>
  <si>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</si>
  <si>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</si>
  <si>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</si>
  <si>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</si>
  <si>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</si>
  <si>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</si>
  <si>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</si>
  <si>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</si>
  <si>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</si>
  <si>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</si>
  <si>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</si>
  <si>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</si>
  <si>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</si>
  <si>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</si>
  <si>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</si>
  <si>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</si>
  <si>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</si>
  <si>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</si>
  <si>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</si>
  <si>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</si>
  <si>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</si>
  <si>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</si>
  <si>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</si>
  <si>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</si>
  <si>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</si>
  <si>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</si>
  <si>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</si>
  <si>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</si>
  <si>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</si>
  <si>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</si>
  <si>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</si>
  <si>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</si>
  <si>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</si>
  <si>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</si>
  <si>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</si>
  <si>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</si>
  <si>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</si>
  <si>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</si>
  <si>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</si>
  <si>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</si>
  <si>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</si>
  <si>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</si>
  <si>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</si>
  <si>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</si>
  <si>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</si>
  <si>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</si>
  <si>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</si>
  <si>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</si>
  <si>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</si>
  <si>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</si>
  <si>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</si>
  <si>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</si>
  <si>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</si>
  <si>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</si>
  <si>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</si>
  <si>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</si>
  <si>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</si>
  <si>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</si>
  <si>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</si>
  <si>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</si>
  <si>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</si>
  <si>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</si>
  <si>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</si>
  <si>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</si>
  <si>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</si>
  <si>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</si>
  <si>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</si>
  <si>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</si>
  <si>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</si>
  <si>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</si>
  <si>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</si>
  <si>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</si>
  <si>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</si>
  <si>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</si>
  <si>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</si>
  <si>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</si>
  <si>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</si>
  <si>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</si>
  <si>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</si>
  <si>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</si>
  <si>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</si>
  <si>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</si>
  <si>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</si>
  <si>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</si>
  <si>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</si>
  <si>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</si>
  <si>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</si>
  <si>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</si>
  <si>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</si>
  <si>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</si>
  <si>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</si>
  <si>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</si>
  <si>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</si>
  <si>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</si>
  <si>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</si>
  <si>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</si>
  <si>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</si>
  <si>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</si>
  <si>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</si>
  <si>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</si>
  <si>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</si>
  <si>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</si>
  <si>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</si>
  <si>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</si>
  <si>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</si>
  <si>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</si>
  <si>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</si>
  <si>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</si>
  <si>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</si>
  <si>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</si>
  <si>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</si>
  <si>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</si>
  <si>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</si>
  <si>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</si>
  <si>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</si>
  <si>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</si>
  <si>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</si>
  <si>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</si>
  <si>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</si>
  <si>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</si>
  <si>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</si>
  <si>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</si>
  <si>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</si>
  <si>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</si>
  <si>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</si>
  <si>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</si>
  <si>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</si>
  <si>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</si>
  <si>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</si>
  <si>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</si>
  <si>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</si>
  <si>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</si>
  <si>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</si>
  <si>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</si>
  <si>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</si>
  <si>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</si>
  <si>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</si>
  <si>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</si>
  <si>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</si>
  <si>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</si>
  <si>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</si>
  <si>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</si>
  <si>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</si>
  <si>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</si>
  <si>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</si>
  <si>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</si>
  <si>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</si>
  <si>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</si>
  <si>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</si>
  <si>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</si>
  <si>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</si>
  <si>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</si>
  <si>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</si>
  <si>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</si>
  <si>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</si>
  <si>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</si>
  <si>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</si>
  <si>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</si>
  <si>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</si>
  <si>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</si>
  <si>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</si>
  <si>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</si>
  <si>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</si>
  <si>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</si>
  <si>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</si>
  <si>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</si>
  <si>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</si>
  <si>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</si>
  <si>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</si>
  <si>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</si>
  <si>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</si>
  <si>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</si>
  <si>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</si>
  <si>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</si>
  <si>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</si>
  <si>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</si>
  <si>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</si>
  <si>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</si>
  <si>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</si>
  <si>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</si>
  <si>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</si>
  <si>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</si>
  <si>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</si>
  <si>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</si>
  <si>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</si>
  <si>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</si>
  <si>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</si>
  <si>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</si>
  <si>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</si>
  <si>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</si>
  <si>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</si>
  <si>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</si>
  <si>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</si>
  <si>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</si>
  <si>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</si>
  <si>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</si>
  <si>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</si>
  <si>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</si>
  <si>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</si>
  <si>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</si>
  <si>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</si>
  <si>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</si>
  <si>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</si>
  <si>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</si>
  <si>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</si>
  <si>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</si>
  <si>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</si>
  <si>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</si>
  <si>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</si>
  <si>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</si>
  <si>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</si>
  <si>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</si>
  <si>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</si>
  <si>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</si>
  <si>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</si>
  <si>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</si>
  <si>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</si>
  <si>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</si>
  <si>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</si>
  <si>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</si>
  <si>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</si>
  <si>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</si>
  <si>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</si>
  <si>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</si>
  <si>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</si>
  <si>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</si>
  <si>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</si>
  <si>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</si>
  <si>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</si>
  <si>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</si>
  <si>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</si>
  <si>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</si>
  <si>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</si>
  <si>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</si>
  <si>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</si>
  <si>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</si>
  <si>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</si>
  <si>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</si>
  <si>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</si>
  <si>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</si>
  <si>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</si>
  <si>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</si>
  <si>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</si>
  <si>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</si>
  <si>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</si>
  <si>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</si>
  <si>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</si>
  <si>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</si>
  <si>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</si>
  <si>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</si>
  <si>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</si>
  <si>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</si>
  <si>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</si>
  <si>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</si>
  <si>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</si>
  <si>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</si>
  <si>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</si>
  <si>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</si>
  <si>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</si>
  <si>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</si>
  <si>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</si>
  <si>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</si>
  <si>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</si>
  <si>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</si>
  <si>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</si>
  <si>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</si>
  <si>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</si>
  <si>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</si>
  <si>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</si>
  <si>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</si>
  <si>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</si>
  <si>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</si>
  <si>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</si>
  <si>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</si>
  <si>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</si>
  <si>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</si>
  <si>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</si>
  <si>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</si>
  <si>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</si>
  <si>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</si>
  <si>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</si>
  <si>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</si>
  <si>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</si>
  <si>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</si>
  <si>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</si>
  <si>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</si>
  <si>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</si>
  <si>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</si>
  <si>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</si>
  <si>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</si>
  <si>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</si>
  <si>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</si>
  <si>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</si>
  <si>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</si>
  <si>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</si>
  <si>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</si>
  <si>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</si>
  <si>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</si>
  <si>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</si>
  <si>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</si>
  <si>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</si>
  <si>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</si>
  <si>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</si>
  <si>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</si>
  <si>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</si>
  <si>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</si>
  <si>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</si>
  <si>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</si>
  <si>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</si>
  <si>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</si>
  <si>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</si>
  <si>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</si>
  <si>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</si>
  <si>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</si>
  <si>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</si>
  <si>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</si>
  <si>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</si>
  <si>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</si>
  <si>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</si>
  <si>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</si>
  <si>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</si>
  <si>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</si>
  <si>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</si>
  <si>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</si>
  <si>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</si>
  <si>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</si>
  <si>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</si>
  <si>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</si>
  <si>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</si>
  <si>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</si>
  <si>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</si>
  <si>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</si>
  <si>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</si>
  <si>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</si>
  <si>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</si>
  <si>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</si>
  <si>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</si>
  <si>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</si>
  <si>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</si>
  <si>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</si>
  <si>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</si>
  <si>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</si>
  <si>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</si>
  <si>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</si>
  <si>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</si>
  <si>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</si>
  <si>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</si>
  <si>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</si>
  <si>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</si>
  <si>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</si>
  <si>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</si>
  <si>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</si>
  <si>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</si>
  <si>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</si>
  <si>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</si>
  <si>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</si>
  <si>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</si>
  <si>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</si>
  <si>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</si>
  <si>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</si>
  <si>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</si>
  <si>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</si>
  <si>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</si>
  <si>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</si>
  <si>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</si>
  <si>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</si>
  <si>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</si>
  <si>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</si>
  <si>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</si>
  <si>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</si>
  <si>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</si>
  <si>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</si>
  <si>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</si>
  <si>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</si>
  <si>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</si>
  <si>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</si>
  <si>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</si>
  <si>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</si>
  <si>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</si>
  <si>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</si>
  <si>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</si>
  <si>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</si>
  <si>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</si>
  <si>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</si>
  <si>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</si>
  <si>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</si>
  <si>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</si>
  <si>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</si>
  <si>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</si>
  <si>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</si>
  <si>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</si>
  <si>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</si>
  <si>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</si>
  <si>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</si>
  <si>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</si>
  <si>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</si>
  <si>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</si>
  <si>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</si>
  <si>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</si>
  <si>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</si>
  <si>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</si>
  <si>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</si>
  <si>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</si>
  <si>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</si>
  <si>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</si>
  <si>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</si>
  <si>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</si>
  <si>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</si>
  <si>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</si>
  <si>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</si>
  <si>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</si>
  <si>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</si>
  <si>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</si>
  <si>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</si>
  <si>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</si>
  <si>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</si>
  <si>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</si>
  <si>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</si>
  <si>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</si>
  <si>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</si>
  <si>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</si>
  <si>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</si>
  <si>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</si>
  <si>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</si>
  <si>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</si>
  <si>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</si>
  <si>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</si>
  <si>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</si>
  <si>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</si>
  <si>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</si>
  <si>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</si>
  <si>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</si>
  <si>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</si>
  <si>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</si>
  <si>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</si>
  <si>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</si>
  <si>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</si>
  <si>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</si>
  <si>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</si>
  <si>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</si>
  <si>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</si>
  <si>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</si>
  <si>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</si>
  <si>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</si>
  <si>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</si>
  <si>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</si>
  <si>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</si>
  <si>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</si>
  <si>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</si>
  <si>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</si>
  <si>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</si>
  <si>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</si>
  <si>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</si>
  <si>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</si>
  <si>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</si>
  <si>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</si>
  <si>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</si>
  <si>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</si>
  <si>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</si>
  <si>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</si>
  <si>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</si>
  <si>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</si>
  <si>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</si>
  <si>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</si>
  <si>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</si>
  <si>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</si>
  <si>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</si>
  <si>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</si>
  <si>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</si>
  <si>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</si>
  <si>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</si>
  <si>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</si>
  <si>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</si>
  <si>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</si>
  <si>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</si>
  <si>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</si>
  <si>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</si>
  <si>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</si>
  <si>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</si>
  <si>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</si>
  <si>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</si>
  <si>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</si>
  <si>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</si>
  <si>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</si>
  <si>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</si>
  <si>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</si>
  <si>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</si>
  <si>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</si>
  <si>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</si>
  <si>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</si>
  <si>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</si>
  <si>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</si>
  <si>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</si>
  <si>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</si>
  <si>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</si>
  <si>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</si>
  <si>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</si>
  <si>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</si>
  <si>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</si>
  <si>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</si>
  <si>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</si>
  <si>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</si>
  <si>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</si>
  <si>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</si>
  <si>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</si>
  <si>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</si>
  <si>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</si>
  <si>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</si>
  <si>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</si>
  <si>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</si>
  <si>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</si>
  <si>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</si>
  <si>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</si>
  <si>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</si>
  <si>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</si>
  <si>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</si>
  <si>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</si>
  <si>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</si>
  <si>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</si>
  <si>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</si>
  <si>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</si>
  <si>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</si>
  <si>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</si>
  <si>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</si>
  <si>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</si>
  <si>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</si>
  <si>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</si>
  <si>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</si>
  <si>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</si>
  <si>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</si>
  <si>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</si>
  <si>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</si>
  <si>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</si>
  <si>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</si>
  <si>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</si>
  <si>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</si>
  <si>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</si>
  <si>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</si>
  <si>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</si>
  <si>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</si>
  <si>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</si>
  <si>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</si>
  <si>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</si>
  <si>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</si>
  <si>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</si>
  <si>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</si>
  <si>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</si>
  <si>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</si>
  <si>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</si>
  <si>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</si>
  <si>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</si>
  <si>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</si>
  <si>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</si>
  <si>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</si>
  <si>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</si>
  <si>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</si>
  <si>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</si>
  <si>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</si>
  <si>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</si>
  <si>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</si>
  <si>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</si>
  <si>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</si>
  <si>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</si>
  <si>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</si>
  <si>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</si>
  <si>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</si>
  <si>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</si>
  <si>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</si>
  <si>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</si>
  <si>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</si>
  <si>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</si>
  <si>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</si>
  <si>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</si>
  <si>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</si>
  <si>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</si>
  <si>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</si>
  <si>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</si>
  <si>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</si>
  <si>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</si>
  <si>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</si>
  <si>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</si>
  <si>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</si>
  <si>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</si>
  <si>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</si>
  <si>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</si>
  <si>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</si>
  <si>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</si>
  <si>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</si>
  <si>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</si>
  <si>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</si>
  <si>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</si>
  <si>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</si>
  <si>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</si>
  <si>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</si>
  <si>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</si>
  <si>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</si>
  <si>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</si>
  <si>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</si>
  <si>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</si>
  <si>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</si>
  <si>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</si>
  <si>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</si>
  <si>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</si>
  <si>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</si>
  <si>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</si>
  <si>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</si>
  <si>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</si>
  <si>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</si>
  <si>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</si>
  <si>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</si>
  <si>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</si>
  <si>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</si>
  <si>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</si>
  <si>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</si>
  <si>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</si>
  <si>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</si>
  <si>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</si>
  <si>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</si>
  <si>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</si>
  <si>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</si>
  <si>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</si>
  <si>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</si>
  <si>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</si>
  <si>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</si>
  <si>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</si>
  <si>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</si>
  <si>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</si>
  <si>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</si>
  <si>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</si>
  <si>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</si>
  <si>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</si>
  <si>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</si>
  <si>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</si>
  <si>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</si>
  <si>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</si>
  <si>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</si>
  <si>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</si>
  <si>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</si>
  <si>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</si>
  <si>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</si>
  <si>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</si>
  <si>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</si>
  <si>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</si>
  <si>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</si>
  <si>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</si>
  <si>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</si>
  <si>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</si>
  <si>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</si>
  <si>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</si>
  <si>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</si>
  <si>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</si>
  <si>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</si>
  <si>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</si>
  <si>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</si>
  <si>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</si>
  <si>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</si>
  <si>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</si>
  <si>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</si>
  <si>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</si>
  <si>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</si>
  <si>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</si>
  <si>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</si>
  <si>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</si>
  <si>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</si>
  <si>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</si>
  <si>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</si>
  <si>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</si>
  <si>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</si>
  <si>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</si>
  <si>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</si>
  <si>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</si>
  <si>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</si>
  <si>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</si>
  <si>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</si>
  <si>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</si>
  <si>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</si>
  <si>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</si>
  <si>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</si>
  <si>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</si>
  <si>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</si>
  <si>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</si>
  <si>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</si>
  <si>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</si>
  <si>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</si>
  <si>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</si>
  <si>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</si>
  <si>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</si>
  <si>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</si>
  <si>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</si>
  <si>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</si>
  <si>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</si>
  <si>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</si>
  <si>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</si>
  <si>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</si>
  <si>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</si>
  <si>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</si>
  <si>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</si>
  <si>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</si>
  <si>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</si>
  <si>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</si>
  <si>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</si>
  <si>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</si>
  <si>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</si>
  <si>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</si>
  <si>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</si>
  <si>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</si>
  <si>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</si>
  <si>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</si>
  <si>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</si>
  <si>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</si>
  <si>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</si>
  <si>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</si>
  <si>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</si>
  <si>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</si>
  <si>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</si>
  <si>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</si>
  <si>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</si>
  <si>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</si>
  <si>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</si>
  <si>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</si>
  <si>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</si>
  <si>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</si>
  <si>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</si>
  <si>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</si>
  <si>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</si>
  <si>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</si>
  <si>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</si>
  <si>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</si>
  <si>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</si>
  <si>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</si>
  <si>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</si>
  <si>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</si>
  <si>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</si>
  <si>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</si>
  <si>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</si>
  <si>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</si>
  <si>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</si>
  <si>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</si>
  <si>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</si>
  <si>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</si>
  <si>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</si>
  <si>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</si>
  <si>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</si>
  <si>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</si>
  <si>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</si>
  <si>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</si>
  <si>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</si>
  <si>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</si>
  <si>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</si>
  <si>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</si>
  <si>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</si>
  <si>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</si>
  <si>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</si>
  <si>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</si>
  <si>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</si>
  <si>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</si>
  <si>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</si>
  <si>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</si>
  <si>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</si>
  <si>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</si>
  <si>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</si>
  <si>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</si>
  <si>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</si>
  <si>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</si>
  <si>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</si>
  <si>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</si>
  <si>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</si>
  <si>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</si>
  <si>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</si>
  <si>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</si>
  <si>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</si>
  <si>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</si>
  <si>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</si>
  <si>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</si>
  <si>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</si>
  <si>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</si>
  <si>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</si>
  <si>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</si>
  <si>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</si>
  <si>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</si>
  <si>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</si>
  <si>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</si>
  <si>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</si>
  <si>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</si>
  <si>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</si>
  <si>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</si>
  <si>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</si>
  <si>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</si>
  <si>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</si>
  <si>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</si>
  <si>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</si>
  <si>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</si>
  <si>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</si>
  <si>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</si>
  <si>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</si>
  <si>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</si>
  <si>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</si>
  <si>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</si>
  <si>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</si>
  <si>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</si>
  <si>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</si>
  <si>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</si>
  <si>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</si>
  <si>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</si>
  <si>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</si>
  <si>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</si>
  <si>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</si>
  <si>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</si>
  <si>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</si>
  <si>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</si>
  <si>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</si>
  <si>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</si>
  <si>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</si>
  <si>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</si>
  <si>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</si>
  <si>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</si>
  <si>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</si>
  <si>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</si>
  <si>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</si>
  <si>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</si>
  <si>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</si>
  <si>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</si>
  <si>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</si>
  <si>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</si>
  <si>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</si>
  <si>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</si>
  <si>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</si>
  <si>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</si>
  <si>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</si>
  <si>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</si>
  <si>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</si>
  <si>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</si>
  <si>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</si>
  <si>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</si>
  <si>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</si>
  <si>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</si>
  <si>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</si>
  <si>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</si>
  <si>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</si>
  <si>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</si>
  <si>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</si>
  <si>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</si>
  <si>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</si>
  <si>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</si>
  <si>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</si>
  <si>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</si>
  <si>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</si>
  <si>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</si>
  <si>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</si>
  <si>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</si>
  <si>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</si>
  <si>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</si>
  <si>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</si>
  <si>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</si>
  <si>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</si>
  <si>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</si>
  <si>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</si>
  <si>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</si>
  <si>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</si>
  <si>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</si>
  <si>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</si>
  <si>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</si>
  <si>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</si>
  <si>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</si>
  <si>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</si>
  <si>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</si>
  <si>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</si>
  <si>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</si>
  <si>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</si>
  <si>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</si>
  <si>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</si>
  <si>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</si>
  <si>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</si>
  <si>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</si>
  <si>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</si>
  <si>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</si>
  <si>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</si>
  <si>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</si>
  <si>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</si>
  <si>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</si>
  <si>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</si>
  <si>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</si>
  <si>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</si>
  <si>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</si>
  <si>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</si>
  <si>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</si>
  <si>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</si>
  <si>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</si>
  <si>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</si>
  <si>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</si>
  <si>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</si>
  <si>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</si>
  <si>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</si>
  <si>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</si>
  <si>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</si>
  <si>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</si>
  <si>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</si>
  <si>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</si>
  <si>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</si>
  <si>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</si>
  <si>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</si>
  <si>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</si>
  <si>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</si>
  <si>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</si>
  <si>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</si>
  <si>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</si>
  <si>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</si>
  <si>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</si>
  <si>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</si>
  <si>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</si>
  <si>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</si>
  <si>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</si>
  <si>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</si>
  <si>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</si>
  <si>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</si>
  <si>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</si>
  <si>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</si>
  <si>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</si>
  <si>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</si>
  <si>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</si>
  <si>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</si>
  <si>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</si>
  <si>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</si>
  <si>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</si>
  <si>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</si>
  <si>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</si>
  <si>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</si>
  <si>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</si>
  <si>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</si>
  <si>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</si>
  <si>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</si>
  <si>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</si>
  <si>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</si>
  <si>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</si>
  <si>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</si>
  <si>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</si>
  <si>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</si>
  <si>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</si>
  <si>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</si>
  <si>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</si>
  <si>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</si>
  <si>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</si>
  <si>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</si>
  <si>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</si>
  <si>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</si>
  <si>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</si>
  <si>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</si>
  <si>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</si>
  <si>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</si>
  <si>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</si>
  <si>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</si>
  <si>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</si>
  <si>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</si>
  <si>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</si>
  <si>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</si>
  <si>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</si>
  <si>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</si>
  <si>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</si>
  <si>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</si>
  <si>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</si>
  <si>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</si>
  <si>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</si>
  <si>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</si>
  <si>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</si>
  <si>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</si>
  <si>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</si>
  <si>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</si>
  <si>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</si>
  <si>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</si>
  <si>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</si>
  <si>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</si>
  <si>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</si>
  <si>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</si>
  <si>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</si>
  <si>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</si>
  <si>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</si>
  <si>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</si>
  <si>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</si>
  <si>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</si>
  <si>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</si>
  <si>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</si>
  <si>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</si>
  <si>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</si>
  <si>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</si>
  <si>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</si>
  <si>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</si>
  <si>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</si>
  <si>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</si>
  <si>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</si>
  <si>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</si>
  <si>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</si>
  <si>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</si>
  <si>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</si>
  <si>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</si>
  <si>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</si>
  <si>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</si>
  <si>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</si>
  <si>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</si>
  <si>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</si>
  <si>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</si>
  <si>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</si>
  <si>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</si>
  <si>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</si>
  <si>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</si>
  <si>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</si>
  <si>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</si>
  <si>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</si>
  <si>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</si>
  <si>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</si>
  <si>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</si>
  <si>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</si>
  <si>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</si>
  <si>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</si>
  <si>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</si>
  <si>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</si>
  <si>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</si>
  <si>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</si>
  <si>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</si>
  <si>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</si>
  <si>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</si>
  <si>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</si>
  <si>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</si>
  <si>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</si>
  <si>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</si>
  <si>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</si>
  <si>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</si>
  <si>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</si>
  <si>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</si>
  <si>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</si>
  <si>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</si>
  <si>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</si>
  <si>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</si>
  <si>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</si>
  <si>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</si>
  <si>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</si>
  <si>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</si>
  <si>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</si>
  <si>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</si>
  <si>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</si>
  <si>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</si>
  <si>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</si>
  <si>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</si>
  <si>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</si>
  <si>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</si>
  <si>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</si>
  <si>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</si>
  <si>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</si>
  <si>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</si>
  <si>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</si>
  <si>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</si>
  <si>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</si>
  <si>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</si>
  <si>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</si>
  <si>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</si>
  <si>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</si>
  <si>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</si>
  <si>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</si>
  <si>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</si>
  <si>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</si>
  <si>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</si>
  <si>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</si>
  <si>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</si>
  <si>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</si>
  <si>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</si>
  <si>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</si>
  <si>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</si>
  <si>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</si>
  <si>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</si>
  <si>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</si>
  <si>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</si>
  <si>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</si>
  <si>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</si>
  <si>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</si>
  <si>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</si>
  <si>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</si>
  <si>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</si>
  <si>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</si>
  <si>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</si>
  <si>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</si>
  <si>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</si>
  <si>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</si>
  <si>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</si>
  <si>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</si>
  <si>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</si>
  <si>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</si>
  <si>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</si>
  <si>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</si>
  <si>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</si>
  <si>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</si>
  <si>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</si>
  <si>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</si>
  <si>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</si>
  <si>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</si>
  <si>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</si>
  <si>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</si>
  <si>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</si>
  <si>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</si>
  <si>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</si>
  <si>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</si>
  <si>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</si>
  <si>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</si>
  <si>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</si>
  <si>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</si>
  <si>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</si>
  <si>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</si>
  <si>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</si>
  <si>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</si>
  <si>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</si>
  <si>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</si>
  <si>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</si>
  <si>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</si>
  <si>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</si>
  <si>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</si>
  <si>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</si>
  <si>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</si>
  <si>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</si>
  <si>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</si>
  <si>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</si>
  <si>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</si>
  <si>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</si>
  <si>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</si>
  <si>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</si>
  <si>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</si>
  <si>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</si>
  <si>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</si>
  <si>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</si>
  <si>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</si>
  <si>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</si>
  <si>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</si>
  <si>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</si>
  <si>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</si>
  <si>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</si>
  <si>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</si>
  <si>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</si>
  <si>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</si>
  <si>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</si>
  <si>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</si>
  <si>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</si>
  <si>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</si>
  <si>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</si>
  <si>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</si>
  <si>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</si>
  <si>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</si>
  <si>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</si>
  <si>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</si>
  <si>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</si>
  <si>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</si>
  <si>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</si>
  <si>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</si>
  <si>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</si>
  <si>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</si>
  <si>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</si>
  <si>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</si>
  <si>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</si>
  <si>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</si>
  <si>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</si>
  <si>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</si>
  <si>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</si>
  <si>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</si>
  <si>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</si>
  <si>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</si>
  <si>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</si>
  <si>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</si>
  <si>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</si>
  <si>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</si>
  <si>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</si>
  <si>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</si>
  <si>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</si>
  <si>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</si>
  <si>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</si>
  <si>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</si>
  <si>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</si>
  <si>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</si>
  <si>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</si>
  <si>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</si>
  <si>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</si>
  <si>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</si>
  <si>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</si>
  <si>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</si>
  <si>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</si>
  <si>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</si>
  <si>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</si>
  <si>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</si>
  <si>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</si>
  <si>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</si>
  <si>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</si>
  <si>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</si>
  <si>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</si>
  <si>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</si>
  <si>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</si>
  <si>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</si>
  <si>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</si>
  <si>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</si>
  <si>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</si>
  <si>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</si>
  <si>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</si>
  <si>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</si>
  <si>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</si>
  <si>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</si>
  <si>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</si>
  <si>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</si>
  <si>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</si>
  <si>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</si>
  <si>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</si>
  <si>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</si>
  <si>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</si>
  <si>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</si>
  <si>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</si>
  <si>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</si>
  <si>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</si>
  <si>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</si>
  <si>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</si>
  <si>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</si>
  <si>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</si>
  <si>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</si>
  <si>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</si>
  <si>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</si>
  <si>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</si>
  <si>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</si>
  <si>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</si>
  <si>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</si>
  <si>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</si>
  <si>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</si>
  <si>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</si>
  <si>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</si>
  <si>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</si>
  <si>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</si>
  <si>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</si>
  <si>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</si>
  <si>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</si>
  <si>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</si>
  <si>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</si>
  <si>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</si>
  <si>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</si>
  <si>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</si>
  <si>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</si>
  <si>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</si>
  <si>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</si>
  <si>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</si>
  <si>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</si>
  <si>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</si>
  <si>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</si>
  <si>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</si>
  <si>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</si>
  <si>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</si>
  <si>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</si>
  <si>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</si>
  <si>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</si>
  <si>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</si>
  <si>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</si>
  <si>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</si>
  <si>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</si>
  <si>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</si>
  <si>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</si>
  <si>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</si>
  <si>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</si>
  <si>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</si>
  <si>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</si>
  <si>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</si>
  <si>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</si>
  <si>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</si>
  <si>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</si>
  <si>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</si>
  <si>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</si>
  <si>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</si>
  <si>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</si>
  <si>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</si>
  <si>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</si>
  <si>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</si>
  <si>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</si>
  <si>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</si>
  <si>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</si>
  <si>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</si>
  <si>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</si>
  <si>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</si>
  <si>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</si>
  <si>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</si>
  <si>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</si>
  <si>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</si>
  <si>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</si>
  <si>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</si>
  <si>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</si>
  <si>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</si>
  <si>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</si>
  <si>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</si>
  <si>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</si>
  <si>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</si>
  <si>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</si>
  <si>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</si>
  <si>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</si>
  <si>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</si>
  <si>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</si>
  <si>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</si>
  <si>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</si>
  <si>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</si>
  <si>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</si>
  <si>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</si>
  <si>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</si>
  <si>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</si>
  <si>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</si>
  <si>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</si>
  <si>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</si>
  <si>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</si>
  <si>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</si>
  <si>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</si>
  <si>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</si>
  <si>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</si>
  <si>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</si>
  <si>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</si>
  <si>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</si>
  <si>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</si>
  <si>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</si>
  <si>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</si>
  <si>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</si>
  <si>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</si>
  <si>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</si>
  <si>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</si>
  <si>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</si>
  <si>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</si>
  <si>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</si>
  <si>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</si>
  <si>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</si>
  <si>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</si>
  <si>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</si>
  <si>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</si>
  <si>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</si>
  <si>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</si>
  <si>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</si>
  <si>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</si>
  <si>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</si>
  <si>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</si>
  <si>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</si>
  <si>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</si>
  <si>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</si>
  <si>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</si>
  <si>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</si>
  <si>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</si>
  <si>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</si>
  <si>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</si>
  <si>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</si>
  <si>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</si>
  <si>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</si>
  <si>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</si>
  <si>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</si>
  <si>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</si>
  <si>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</si>
  <si>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</si>
  <si>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</si>
  <si>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</si>
  <si>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</si>
  <si>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</si>
  <si>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</si>
  <si>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</si>
  <si>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</si>
  <si>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</si>
  <si>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</si>
  <si>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</si>
  <si>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</si>
  <si>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</si>
  <si>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</si>
  <si>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</si>
  <si>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</si>
  <si>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</si>
  <si>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</si>
  <si>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</si>
  <si>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</si>
  <si>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</si>
  <si>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</si>
  <si>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</si>
  <si>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</si>
  <si>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</si>
  <si>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</si>
  <si>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</si>
  <si>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</si>
  <si>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</si>
  <si>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</si>
  <si>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</si>
  <si>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</si>
  <si>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</si>
  <si>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</si>
  <si>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</si>
  <si>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</si>
  <si>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</si>
  <si>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</si>
  <si>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</si>
  <si>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</si>
  <si>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</si>
  <si>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</si>
  <si>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</si>
  <si>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</si>
  <si>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</si>
  <si>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</si>
  <si>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</si>
  <si>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</si>
  <si>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</si>
  <si>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</si>
  <si>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</si>
  <si>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</si>
  <si>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</si>
  <si>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</si>
  <si>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</si>
  <si>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</si>
  <si>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</si>
  <si>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</si>
  <si>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</si>
  <si>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</si>
  <si>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</si>
  <si>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</si>
  <si>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</si>
  <si>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</si>
  <si>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</si>
  <si>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</si>
  <si>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</si>
  <si>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</si>
  <si>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</si>
  <si>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</si>
  <si>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</si>
  <si>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</si>
  <si>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</si>
  <si>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</si>
  <si>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</si>
  <si>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</si>
  <si>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</si>
  <si>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</si>
  <si>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</si>
  <si>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</si>
  <si>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</si>
  <si>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</si>
  <si>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</si>
  <si>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</si>
  <si>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</si>
  <si>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</si>
  <si>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</si>
  <si>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</si>
  <si>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</si>
  <si>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</si>
  <si>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</si>
  <si>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</si>
  <si>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</si>
  <si>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</si>
  <si>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</si>
  <si>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</si>
  <si>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</si>
  <si>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</si>
  <si>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</si>
  <si>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</si>
  <si>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</si>
  <si>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</si>
  <si>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</si>
  <si>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</si>
  <si>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</si>
  <si>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</si>
  <si>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</si>
  <si>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</si>
  <si>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</si>
  <si>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</si>
  <si>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</si>
  <si>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</si>
  <si>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</si>
  <si>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</si>
  <si>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</si>
  <si>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</si>
  <si>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</si>
  <si>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</si>
  <si>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</si>
  <si>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</si>
  <si>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</si>
  <si>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</si>
  <si>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</si>
  <si>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</si>
  <si>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</si>
  <si>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</si>
  <si>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</si>
  <si>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</si>
  <si>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</si>
  <si>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</si>
  <si>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</si>
  <si>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</si>
  <si>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</si>
  <si>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</si>
  <si>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</si>
  <si>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</si>
  <si>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</si>
  <si>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</si>
  <si>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</si>
  <si>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</si>
  <si>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</si>
  <si>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</si>
  <si>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</si>
  <si>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</si>
  <si>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</si>
  <si>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</si>
  <si>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</si>
  <si>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</si>
  <si>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</si>
  <si>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</si>
  <si>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</si>
  <si>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</si>
  <si>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</si>
  <si>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</si>
  <si>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</si>
  <si>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</si>
  <si>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</si>
  <si>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</si>
  <si>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</si>
  <si>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</si>
  <si>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</si>
  <si>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</si>
  <si>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</si>
  <si>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</si>
  <si>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</si>
  <si>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</si>
  <si>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</si>
  <si>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</si>
  <si>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</si>
  <si>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</si>
  <si>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</si>
  <si>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</si>
  <si>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</si>
  <si>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</si>
  <si>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</si>
  <si>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</si>
  <si>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</si>
  <si>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</si>
  <si>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</si>
  <si>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</si>
  <si>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</si>
  <si>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</si>
  <si>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</si>
  <si>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</si>
  <si>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</si>
  <si>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</si>
  <si>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</si>
  <si>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</si>
  <si>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</si>
  <si>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</si>
  <si>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</si>
  <si>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</si>
  <si>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</si>
  <si>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</si>
  <si>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</si>
  <si>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</si>
  <si>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</si>
  <si>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</si>
  <si>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</si>
  <si>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</si>
  <si>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</si>
  <si>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</si>
  <si>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</si>
  <si>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</si>
  <si>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</si>
  <si>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</si>
  <si>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</si>
  <si>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</si>
  <si>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</si>
  <si>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</si>
  <si>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</si>
  <si>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</si>
  <si>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</si>
  <si>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</si>
  <si>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</si>
  <si>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</si>
  <si>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</si>
  <si>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</si>
  <si>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</si>
  <si>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</si>
  <si>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</si>
  <si>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</si>
  <si>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</si>
  <si>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</si>
  <si>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</si>
  <si>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</si>
  <si>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</si>
  <si>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</si>
  <si>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</si>
  <si>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</si>
  <si>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</si>
  <si>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</si>
  <si>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</si>
  <si>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</si>
  <si>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</si>
  <si>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</si>
  <si>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</si>
  <si>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</si>
  <si>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</si>
  <si>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</si>
  <si>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</si>
  <si>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</si>
  <si>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</si>
  <si>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</si>
  <si>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</si>
  <si>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</si>
  <si>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</si>
  <si>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</si>
  <si>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</si>
  <si>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</si>
  <si>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</si>
  <si>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</si>
  <si>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</si>
  <si>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</si>
  <si>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</si>
  <si>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</si>
  <si>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</si>
  <si>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</si>
  <si>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</si>
  <si>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</si>
  <si>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</si>
  <si>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</si>
  <si>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</si>
  <si>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</si>
  <si>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</si>
  <si>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</si>
  <si>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</si>
  <si>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</si>
  <si>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</si>
  <si>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</si>
  <si>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</si>
  <si>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</si>
  <si>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</si>
  <si>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</si>
  <si>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</si>
  <si>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</si>
  <si>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</si>
  <si>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</si>
  <si>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</si>
  <si>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</si>
  <si>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</si>
  <si>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</si>
  <si>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</si>
  <si>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</si>
  <si>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</si>
  <si>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</si>
  <si>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</si>
  <si>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</si>
  <si>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</si>
  <si>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</si>
  <si>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</si>
  <si>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</si>
  <si>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</si>
  <si>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</si>
  <si>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</si>
  <si>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</si>
  <si>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</si>
  <si>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</si>
  <si>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</si>
  <si>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</si>
  <si>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</si>
  <si>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</si>
  <si>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</si>
  <si>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</si>
  <si>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</si>
  <si>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</si>
  <si>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</si>
  <si>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</si>
  <si>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</si>
  <si>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</si>
  <si>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</si>
  <si>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</si>
  <si>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</si>
  <si>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</si>
  <si>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</si>
  <si>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</si>
  <si>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</si>
  <si>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</si>
  <si>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</si>
  <si>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</si>
  <si>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</si>
  <si>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</si>
  <si>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</si>
  <si>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</si>
  <si>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</si>
  <si>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</si>
  <si>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</si>
  <si>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</si>
  <si>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</si>
  <si>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</si>
  <si>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</si>
  <si>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</si>
  <si>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</si>
  <si>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</si>
  <si>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</si>
  <si>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</si>
  <si>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</si>
  <si>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</si>
  <si>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</si>
  <si>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</si>
  <si>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</si>
  <si>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</si>
  <si>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</si>
  <si>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</si>
  <si>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</si>
  <si>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</si>
  <si>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</si>
  <si>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</si>
  <si>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</si>
  <si>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</si>
  <si>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</si>
  <si>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</si>
  <si>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</si>
  <si>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</si>
  <si>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</si>
  <si>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</si>
  <si>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</si>
  <si>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</si>
  <si>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</si>
  <si>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</si>
  <si>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</si>
  <si>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</si>
  <si>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</si>
  <si>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</si>
  <si>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</si>
  <si>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</si>
  <si>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</si>
  <si>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</si>
  <si>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</si>
  <si>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</si>
  <si>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</si>
  <si>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</si>
  <si>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</si>
  <si>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</si>
  <si>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</si>
  <si>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</si>
  <si>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</si>
  <si>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</si>
  <si>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</si>
  <si>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</si>
  <si>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</si>
  <si>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</si>
  <si>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</si>
  <si>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</si>
  <si>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</si>
  <si>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</si>
  <si>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</si>
  <si>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</si>
  <si>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</si>
  <si>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</si>
  <si>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</si>
  <si>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</si>
  <si>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</si>
  <si>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</si>
  <si>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</si>
  <si>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</si>
  <si>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</si>
  <si>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</si>
  <si>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</si>
  <si>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</si>
  <si>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</si>
  <si>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</si>
  <si>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</si>
  <si>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</si>
  <si>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</si>
  <si>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</si>
  <si>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</si>
  <si>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</si>
  <si>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</si>
  <si>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</si>
  <si>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</si>
  <si>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</si>
  <si>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</si>
  <si>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</si>
  <si>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</si>
  <si>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</si>
  <si>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</si>
  <si>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</si>
  <si>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</si>
  <si>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</si>
  <si>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</si>
  <si>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</si>
  <si>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</si>
  <si>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</si>
  <si>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</si>
  <si>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</si>
  <si>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</si>
  <si>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</si>
  <si>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</si>
  <si>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</si>
  <si>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</si>
  <si>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</si>
  <si>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</si>
  <si>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</si>
  <si>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</si>
  <si>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</si>
  <si>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</si>
  <si>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</si>
  <si>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</si>
  <si>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</si>
  <si>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</si>
  <si>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</si>
  <si>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</si>
  <si>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</si>
  <si>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</si>
  <si>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</si>
  <si>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</si>
  <si>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</si>
  <si>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</si>
  <si>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</si>
  <si>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</si>
  <si>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</si>
  <si>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</si>
  <si>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</si>
  <si>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</si>
  <si>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</si>
  <si>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</si>
  <si>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</si>
  <si>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</si>
  <si>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</si>
  <si>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</si>
  <si>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</si>
  <si>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</si>
  <si>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</si>
  <si>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</si>
  <si>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</si>
  <si>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</si>
  <si>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</si>
  <si>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</si>
  <si>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</si>
  <si>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</si>
  <si>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</si>
  <si>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</si>
  <si>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</si>
  <si>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</si>
  <si>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</si>
  <si>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</si>
  <si>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</si>
  <si>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</si>
  <si>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</si>
  <si>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</si>
  <si>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</si>
  <si>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</si>
  <si>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</si>
  <si>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</si>
  <si>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</si>
  <si>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</si>
  <si>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</si>
  <si>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</si>
  <si>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</si>
  <si>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</si>
  <si>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</si>
  <si>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</si>
  <si>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</si>
  <si>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</si>
  <si>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</si>
  <si>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</si>
  <si>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</si>
  <si>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</si>
  <si>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</si>
  <si>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</si>
  <si>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</si>
  <si>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</si>
  <si>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</si>
  <si>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</si>
  <si>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</si>
  <si>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</si>
  <si>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</si>
  <si>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</si>
  <si>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</si>
  <si>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</si>
  <si>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</si>
  <si>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</si>
  <si>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</si>
  <si>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</si>
  <si>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</si>
  <si>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</si>
  <si>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</si>
  <si>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</si>
  <si>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</si>
  <si>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</si>
  <si>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</si>
  <si>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</si>
  <si>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</si>
  <si>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</si>
  <si>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</si>
  <si>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</si>
  <si>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</si>
  <si>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</si>
  <si>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</si>
  <si>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</si>
  <si>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</si>
  <si>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</si>
  <si>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</si>
  <si>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</si>
  <si>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</si>
  <si>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</si>
  <si>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</si>
  <si>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</si>
  <si>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</si>
  <si>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</si>
  <si>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</si>
  <si>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</si>
  <si>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</si>
  <si>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</si>
  <si>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</si>
  <si>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</si>
  <si>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</si>
  <si>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</si>
  <si>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</si>
  <si>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</si>
  <si>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</si>
  <si>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</si>
  <si>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</si>
  <si>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</si>
  <si>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</si>
  <si>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</si>
  <si>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</si>
  <si>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</si>
  <si>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</si>
  <si>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</si>
  <si>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</si>
  <si>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</si>
  <si>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</si>
  <si>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</si>
  <si>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</si>
  <si>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</si>
  <si>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</si>
  <si>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</si>
  <si>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</si>
  <si>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</si>
  <si>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</si>
  <si>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</si>
  <si>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</si>
  <si>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</si>
  <si>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</si>
  <si>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</si>
  <si>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</si>
  <si>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</si>
  <si>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</si>
  <si>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</si>
  <si>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</si>
  <si>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</si>
  <si>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</si>
  <si>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</si>
  <si>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</si>
  <si>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</si>
  <si>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</si>
  <si>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</si>
  <si>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</si>
  <si>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</si>
  <si>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</si>
  <si>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</si>
  <si>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</si>
  <si>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</si>
  <si>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</si>
  <si>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</si>
  <si>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</si>
  <si>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</si>
  <si>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</si>
  <si>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</si>
  <si>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</si>
  <si>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</si>
  <si>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</si>
  <si>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</si>
  <si>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</si>
  <si>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</si>
  <si>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</si>
  <si>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</si>
  <si>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</si>
  <si>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</si>
  <si>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</si>
  <si>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</si>
  <si>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</si>
  <si>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</si>
  <si>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</si>
  <si>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</si>
  <si>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</si>
  <si>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</si>
  <si>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</si>
  <si>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</si>
  <si>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</si>
  <si>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</si>
  <si>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</si>
  <si>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</si>
  <si>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</si>
  <si>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</si>
  <si>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</si>
  <si>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</si>
  <si>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</si>
  <si>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</si>
  <si>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</si>
  <si>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</si>
  <si>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</si>
  <si>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</si>
  <si>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</si>
  <si>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</si>
  <si>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</si>
  <si>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</si>
  <si>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</si>
  <si>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</si>
  <si>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</si>
  <si>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</si>
  <si>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</si>
  <si>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</si>
  <si>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</si>
  <si>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</si>
  <si>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</si>
  <si>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</si>
  <si>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</si>
  <si>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</si>
  <si>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</si>
  <si>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</si>
  <si>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</si>
  <si>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</si>
  <si>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</si>
  <si>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</si>
  <si>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</si>
  <si>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</si>
  <si>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</si>
  <si>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</si>
  <si>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</si>
  <si>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</si>
  <si>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</si>
  <si>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</si>
  <si>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</si>
  <si>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</si>
  <si>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</si>
  <si>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</si>
  <si>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</si>
  <si>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</si>
  <si>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</si>
  <si>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</si>
  <si>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</si>
  <si>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</si>
  <si>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</si>
  <si>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</si>
  <si>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</si>
  <si>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</si>
  <si>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</si>
  <si>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</si>
  <si>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</si>
  <si>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</si>
  <si>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</si>
  <si>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</si>
  <si>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</si>
  <si>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</si>
  <si>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</si>
  <si>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</si>
  <si>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</si>
  <si>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</si>
  <si>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</si>
  <si>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</si>
  <si>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</si>
  <si>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</si>
  <si>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</si>
  <si>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</si>
  <si>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</si>
  <si>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</si>
  <si>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</si>
  <si>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</si>
  <si>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</si>
  <si>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</si>
  <si>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</si>
  <si>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</si>
  <si>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</si>
  <si>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</si>
  <si>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</si>
  <si>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</si>
  <si>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</si>
  <si>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</si>
  <si>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</si>
  <si>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</si>
  <si>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</si>
  <si>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</si>
  <si>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</si>
  <si>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</si>
  <si>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</si>
  <si>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</si>
  <si>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</si>
  <si>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</si>
  <si>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</si>
  <si>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</si>
  <si>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</si>
  <si>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</si>
  <si>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</si>
  <si>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</si>
  <si>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</si>
  <si>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</si>
  <si>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</si>
  <si>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</si>
  <si>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</si>
  <si>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</si>
  <si>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</si>
  <si>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</si>
  <si>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</si>
  <si>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</si>
  <si>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</si>
  <si>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</si>
  <si>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</si>
  <si>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</si>
  <si>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</si>
  <si>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</si>
  <si>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</si>
  <si>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</si>
  <si>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</si>
  <si>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</si>
  <si>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</si>
  <si>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</si>
  <si>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</si>
  <si>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</si>
  <si>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</si>
  <si>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</si>
  <si>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</si>
  <si>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</si>
  <si>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</si>
  <si>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</si>
  <si>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</si>
  <si>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</si>
  <si>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</si>
  <si>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</si>
  <si>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</si>
  <si>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</si>
  <si>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</si>
  <si>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</si>
  <si>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</si>
  <si>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</si>
  <si>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</si>
  <si>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</si>
  <si>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</si>
  <si>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</si>
  <si>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</si>
  <si>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</si>
  <si>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</si>
  <si>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</si>
  <si>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</si>
  <si>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</si>
  <si>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</si>
  <si>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</si>
  <si>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</si>
  <si>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</si>
  <si>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</si>
  <si>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</si>
  <si>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</si>
  <si>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</si>
  <si>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</si>
  <si>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</si>
  <si>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</si>
  <si>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</si>
  <si>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</si>
  <si>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</si>
  <si>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</si>
  <si>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</si>
  <si>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</si>
  <si>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</si>
  <si>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</si>
  <si>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</si>
  <si>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</si>
  <si>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</si>
  <si>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</si>
  <si>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</si>
  <si>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</si>
  <si>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</si>
  <si>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</si>
  <si>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</si>
  <si>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</si>
  <si>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</si>
  <si>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</si>
  <si>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</si>
  <si>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</si>
  <si>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</si>
  <si>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</si>
  <si>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</si>
  <si>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</si>
  <si>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</si>
  <si>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</si>
  <si>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</si>
  <si>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</si>
  <si>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</si>
  <si>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</si>
  <si>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</si>
  <si>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</si>
  <si>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</si>
  <si>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</si>
  <si>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</si>
  <si>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</si>
  <si>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</si>
  <si>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</si>
  <si>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</si>
  <si>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</si>
  <si>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</si>
  <si>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</si>
  <si>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</si>
  <si>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</si>
  <si>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</si>
  <si>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</si>
  <si>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</si>
  <si>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</si>
  <si>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</si>
  <si>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</si>
  <si>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</si>
  <si>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</si>
  <si>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</si>
  <si>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</si>
  <si>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</si>
  <si>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</si>
  <si>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</si>
  <si>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</si>
  <si>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</si>
  <si>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</si>
  <si>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</si>
  <si>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</si>
  <si>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</si>
  <si>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</si>
  <si>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</si>
  <si>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</si>
  <si>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</si>
  <si>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</si>
  <si>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</si>
  <si>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</si>
  <si>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</si>
  <si>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</si>
  <si>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</si>
  <si>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</si>
  <si>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</si>
  <si>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</si>
  <si>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</si>
  <si>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</si>
  <si>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</si>
  <si>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</si>
  <si>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</si>
  <si>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</si>
  <si>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</si>
  <si>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</si>
  <si>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</si>
  <si>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</si>
  <si>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</si>
  <si>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</si>
  <si>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</si>
  <si>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</si>
  <si>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</si>
  <si>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</si>
  <si>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</si>
  <si>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</si>
  <si>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</si>
  <si>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</si>
  <si>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</si>
  <si>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</si>
  <si>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</si>
  <si>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</si>
  <si>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</si>
  <si>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</si>
  <si>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</si>
  <si>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</si>
  <si>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</si>
  <si>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</si>
  <si>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</si>
  <si>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</si>
  <si>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</si>
  <si>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</si>
  <si>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</si>
  <si>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</si>
  <si>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</si>
  <si>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</si>
  <si>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</si>
  <si>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</si>
  <si>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</si>
  <si>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</si>
  <si>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</si>
  <si>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</si>
  <si>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</si>
  <si>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</si>
  <si>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</si>
  <si>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</si>
  <si>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</si>
  <si>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</si>
  <si>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</si>
  <si>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</si>
  <si>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</si>
  <si>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</si>
  <si>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</si>
  <si>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</si>
  <si>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</si>
  <si>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</si>
  <si>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</si>
  <si>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</si>
  <si>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</si>
  <si>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</si>
  <si>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</si>
  <si>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</si>
  <si>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</si>
  <si>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</si>
  <si>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</si>
  <si>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</si>
  <si>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</si>
  <si>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</si>
  <si>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</si>
  <si>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</si>
  <si>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</si>
  <si>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</si>
  <si>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</si>
  <si>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</si>
  <si>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</si>
  <si>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</si>
  <si>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</si>
  <si>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</si>
  <si>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</si>
  <si>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</si>
  <si>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</si>
  <si>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</si>
  <si>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</si>
  <si>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</si>
  <si>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</si>
  <si>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</si>
  <si>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</si>
  <si>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</si>
  <si>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</si>
  <si>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</si>
  <si>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</si>
  <si>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</si>
  <si>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</si>
  <si>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</si>
  <si>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</si>
  <si>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</si>
  <si>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</si>
  <si>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</si>
  <si>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</si>
  <si>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</si>
  <si>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</si>
  <si>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</si>
  <si>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</si>
  <si>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</si>
  <si>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</si>
  <si>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</si>
  <si>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</si>
  <si>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</si>
  <si>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</si>
  <si>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</si>
  <si>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</si>
  <si>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</si>
  <si>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</si>
  <si>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</si>
  <si>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</si>
  <si>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</si>
  <si>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</si>
  <si>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</si>
  <si>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</si>
  <si>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</si>
  <si>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</si>
  <si>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</si>
  <si>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</si>
  <si>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</si>
  <si>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</si>
  <si>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</si>
  <si>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</si>
  <si>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</si>
  <si>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</si>
  <si>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</si>
  <si>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</si>
  <si>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</si>
  <si>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</si>
  <si>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</si>
  <si>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</si>
  <si>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</si>
  <si>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</si>
  <si>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</si>
  <si>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</si>
  <si>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</si>
  <si>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</si>
  <si>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</si>
  <si>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</si>
  <si>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</si>
  <si>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</si>
  <si>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</si>
  <si>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</si>
  <si>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</si>
  <si>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</si>
  <si>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</si>
  <si>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</si>
  <si>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</si>
  <si>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</si>
  <si>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</si>
  <si>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</si>
  <si>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</si>
  <si>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</si>
  <si>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</si>
  <si>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</si>
  <si>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</si>
  <si>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</si>
  <si>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</si>
  <si>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</si>
  <si>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</si>
  <si>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</si>
  <si>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</si>
  <si>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</si>
  <si>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</si>
  <si>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</si>
  <si>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</si>
  <si>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</si>
  <si>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</si>
  <si>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</si>
  <si>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</si>
  <si>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</si>
  <si>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</si>
  <si>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</si>
  <si>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</si>
  <si>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</si>
  <si>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</si>
  <si>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</si>
  <si>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</si>
  <si>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</si>
  <si>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</si>
  <si>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</si>
  <si>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</si>
  <si>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</si>
  <si>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</si>
  <si>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</si>
  <si>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</si>
  <si>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</si>
  <si>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</si>
  <si>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</si>
  <si>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</si>
  <si>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</si>
  <si>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</si>
  <si>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</si>
  <si>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</si>
  <si>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</si>
  <si>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</si>
  <si>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</si>
  <si>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</si>
  <si>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</si>
  <si>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</si>
  <si>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</si>
  <si>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</si>
  <si>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</si>
  <si>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</si>
  <si>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</si>
  <si>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</si>
  <si>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</si>
  <si>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</si>
  <si>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</si>
  <si>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</si>
  <si>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</si>
  <si>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</si>
  <si>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</si>
  <si>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</si>
  <si>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</si>
  <si>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</si>
  <si>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</si>
  <si>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</si>
  <si>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</si>
  <si>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</si>
  <si>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</si>
  <si>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</si>
  <si>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</si>
  <si>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</si>
  <si>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</si>
  <si>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</si>
  <si>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</si>
  <si>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</si>
  <si>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</si>
  <si>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</si>
  <si>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</si>
  <si>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</si>
  <si>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</si>
  <si>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</si>
  <si>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</si>
  <si>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</si>
  <si>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</si>
  <si>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</si>
  <si>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</si>
  <si>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</si>
  <si>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</si>
  <si>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</si>
  <si>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</si>
  <si>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</si>
  <si>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</si>
  <si>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</si>
  <si>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</si>
  <si>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</si>
  <si>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</si>
  <si>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</si>
  <si>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</si>
  <si>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</si>
  <si>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</si>
  <si>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</si>
  <si>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</si>
  <si>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</si>
  <si>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</si>
  <si>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</si>
  <si>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</si>
  <si>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</si>
  <si>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</si>
  <si>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</si>
  <si>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</si>
  <si>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</si>
  <si>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</si>
  <si>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</si>
  <si>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</si>
  <si>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</si>
  <si>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</si>
  <si>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</si>
  <si>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</si>
  <si>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</si>
  <si>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</si>
  <si>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</si>
  <si>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</si>
  <si>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</si>
  <si>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</si>
  <si>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</si>
  <si>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</si>
  <si>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</si>
  <si>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</si>
  <si>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</si>
  <si>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</si>
  <si>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</si>
  <si>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</si>
  <si>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</si>
  <si>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</si>
  <si>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</si>
  <si>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</si>
  <si>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</si>
  <si>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</si>
  <si>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</si>
  <si>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</si>
  <si>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</si>
  <si>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</si>
  <si>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</si>
  <si>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</si>
  <si>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</si>
  <si>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</si>
  <si>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</si>
  <si>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</si>
  <si>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</si>
  <si>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</si>
  <si>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</si>
  <si>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</si>
  <si>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</si>
  <si>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</si>
  <si>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</si>
  <si>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</si>
  <si>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</si>
  <si>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</si>
  <si>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</si>
  <si>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</si>
  <si>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</si>
  <si>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</si>
  <si>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</si>
  <si>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</si>
  <si>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</si>
  <si>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</si>
  <si>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</si>
  <si>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</si>
  <si>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</si>
  <si>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</si>
  <si>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</si>
  <si>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</si>
  <si>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</si>
  <si>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</si>
  <si>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</si>
  <si>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</si>
  <si>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</si>
  <si>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</si>
  <si>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</si>
  <si>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</si>
  <si>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</si>
  <si>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</si>
  <si>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</si>
  <si>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</si>
  <si>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</si>
  <si>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</si>
  <si>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</si>
  <si>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</si>
  <si>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</si>
  <si>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</si>
  <si>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</si>
  <si>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</si>
  <si>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</si>
  <si>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</si>
  <si>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</si>
  <si>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</si>
  <si>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</si>
  <si>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</si>
  <si>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</si>
  <si>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</si>
  <si>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</si>
  <si>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</si>
  <si>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</si>
  <si>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</si>
  <si>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</si>
  <si>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</si>
  <si>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</si>
  <si>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</si>
  <si>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</si>
  <si>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</si>
  <si>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</si>
  <si>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</si>
  <si>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</si>
  <si>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</si>
  <si>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</si>
  <si>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</si>
  <si>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</si>
  <si>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</si>
  <si>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</si>
  <si>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</si>
  <si>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</si>
  <si>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</si>
  <si>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</si>
  <si>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</si>
  <si>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</si>
  <si>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</si>
  <si>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</si>
  <si>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</si>
  <si>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</si>
  <si>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</si>
  <si>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</si>
  <si>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</si>
  <si>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</si>
  <si>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</si>
  <si>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</si>
  <si>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</si>
  <si>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</si>
  <si>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</si>
  <si>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</si>
  <si>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</si>
  <si>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</si>
  <si>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</si>
  <si>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</si>
  <si>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</si>
  <si>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</si>
  <si>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</si>
  <si>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</si>
  <si>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</si>
  <si>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</si>
  <si>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</si>
  <si>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</si>
  <si>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</si>
  <si>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</si>
  <si>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</si>
  <si>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</si>
  <si>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</si>
  <si>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</si>
  <si>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</si>
  <si>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</si>
  <si>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</si>
  <si>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</si>
  <si>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</si>
  <si>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</si>
  <si>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</si>
  <si>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</si>
  <si>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</si>
  <si>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</si>
  <si>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</si>
  <si>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</si>
  <si>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</si>
  <si>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</si>
  <si>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</si>
  <si>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</si>
  <si>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</si>
  <si>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</si>
  <si>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</si>
  <si>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</si>
  <si>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</si>
  <si>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</si>
  <si>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</si>
  <si>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</si>
  <si>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</si>
  <si>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</si>
  <si>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</si>
  <si>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</si>
  <si>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</si>
  <si>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</si>
  <si>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</si>
  <si>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</si>
  <si>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</si>
  <si>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</si>
  <si>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</si>
  <si>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</si>
  <si>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</si>
  <si>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</si>
  <si>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</si>
  <si>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</si>
  <si>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</si>
  <si>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</si>
  <si>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</si>
  <si>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</si>
  <si>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</si>
  <si>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</si>
  <si>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</si>
  <si>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</si>
  <si>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</si>
  <si>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</si>
  <si>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</si>
  <si>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</si>
  <si>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</si>
  <si>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</si>
  <si>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</si>
  <si>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</si>
  <si>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</si>
  <si>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</si>
  <si>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</si>
  <si>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</si>
  <si>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</si>
  <si>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</si>
  <si>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</si>
  <si>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</si>
  <si>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</si>
  <si>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</si>
  <si>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</si>
  <si>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</si>
  <si>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</si>
  <si>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</si>
  <si>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</si>
  <si>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</si>
  <si>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</si>
  <si>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</si>
  <si>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</si>
  <si>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</si>
  <si>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</si>
  <si>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</si>
  <si>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</si>
  <si>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</si>
  <si>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</si>
  <si>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</si>
  <si>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</si>
  <si>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</si>
  <si>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</si>
  <si>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</si>
  <si>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</si>
  <si>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</si>
  <si>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</si>
  <si>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</si>
  <si>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</si>
  <si>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</si>
  <si>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</si>
  <si>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</si>
  <si>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</si>
  <si>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</si>
  <si>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</si>
  <si>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</si>
  <si>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</si>
  <si>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</si>
  <si>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</si>
  <si>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</si>
  <si>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</si>
  <si>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</si>
  <si>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</si>
  <si>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</si>
  <si>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</si>
  <si>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</si>
  <si>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</si>
  <si>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</si>
  <si>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</si>
  <si>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</si>
  <si>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</si>
  <si>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</si>
  <si>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</si>
  <si>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</si>
  <si>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</si>
  <si>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</si>
  <si>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</si>
  <si>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</si>
  <si>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</si>
  <si>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</si>
  <si>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</si>
  <si>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</si>
  <si>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</si>
  <si>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</si>
  <si>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</si>
  <si>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</si>
  <si>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</si>
  <si>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</si>
  <si>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</si>
  <si>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</si>
  <si>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</si>
  <si>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</si>
  <si>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</si>
  <si>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</si>
  <si>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</si>
  <si>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</si>
  <si>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</si>
  <si>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</si>
  <si>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</si>
  <si>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</si>
  <si>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</si>
  <si>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</si>
  <si>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</si>
  <si>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</si>
  <si>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</si>
  <si>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</si>
  <si>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</si>
  <si>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</si>
  <si>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</si>
  <si>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</si>
  <si>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</si>
  <si>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</si>
  <si>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</si>
  <si>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</si>
  <si>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</si>
  <si>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</si>
  <si>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</si>
  <si>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</si>
  <si>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</si>
  <si>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</si>
  <si>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</si>
  <si>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</si>
  <si>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</si>
  <si>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</si>
  <si>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</si>
  <si>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</si>
  <si>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</si>
  <si>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</si>
  <si>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</si>
  <si>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</si>
  <si>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</si>
  <si>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</si>
  <si>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</si>
  <si>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</si>
  <si>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</si>
  <si>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</si>
  <si>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</si>
  <si>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</si>
  <si>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</si>
  <si>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</si>
  <si>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</si>
  <si>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</si>
  <si>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</si>
  <si>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</si>
  <si>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</si>
  <si>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</si>
  <si>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</si>
  <si>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</si>
  <si>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</si>
  <si>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</si>
  <si>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</si>
  <si>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</si>
  <si>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</si>
  <si>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</si>
  <si>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</si>
  <si>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</si>
  <si>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</si>
  <si>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</si>
  <si>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</si>
  <si>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</si>
  <si>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</si>
  <si>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</si>
  <si>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</si>
  <si>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</si>
  <si>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</si>
  <si>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</si>
  <si>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</si>
  <si>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</si>
  <si>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</si>
  <si>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</si>
  <si>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</si>
  <si>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</si>
  <si>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</si>
  <si>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</si>
  <si>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</si>
  <si>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</si>
  <si>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</si>
  <si>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</si>
  <si>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</si>
  <si>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</si>
  <si>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</si>
  <si>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</si>
  <si>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</si>
  <si>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</si>
  <si>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</si>
  <si>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</si>
  <si>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</si>
  <si>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</si>
  <si>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</si>
  <si>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</si>
  <si>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</si>
  <si>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</si>
  <si>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</si>
  <si>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</si>
  <si>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</si>
  <si>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</si>
  <si>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</si>
  <si>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</si>
  <si>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</si>
  <si>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</si>
  <si>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</si>
  <si>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</si>
  <si>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</si>
  <si>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</si>
  <si>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</si>
  <si>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</si>
  <si>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</si>
  <si>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</si>
  <si>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</si>
  <si>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</si>
  <si>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</si>
  <si>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</si>
  <si>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</si>
  <si>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</si>
  <si>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</si>
  <si>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</si>
  <si>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</si>
  <si>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</si>
  <si>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</si>
  <si>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</si>
  <si>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</si>
  <si>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</si>
  <si>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</si>
  <si>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</si>
  <si>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</si>
  <si>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</si>
  <si>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</si>
  <si>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</si>
  <si>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</si>
  <si>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</si>
  <si>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</si>
  <si>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</si>
  <si>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</si>
  <si>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</si>
  <si>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</si>
  <si>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</si>
  <si>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</si>
  <si>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</si>
  <si>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</si>
  <si>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</si>
  <si>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</si>
  <si>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</si>
  <si>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</si>
  <si>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</si>
  <si>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</si>
  <si>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</si>
  <si>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</si>
  <si>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</si>
  <si>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</si>
  <si>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</si>
  <si>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</si>
  <si>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</si>
  <si>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</si>
  <si>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</si>
  <si>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</si>
  <si>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</si>
  <si>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</si>
  <si>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</si>
  <si>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</si>
  <si>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</si>
  <si>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</si>
  <si>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</si>
  <si>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</si>
  <si>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</si>
  <si>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</si>
  <si>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</si>
  <si>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</si>
  <si>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</si>
  <si>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</si>
  <si>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</si>
  <si>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</si>
  <si>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</si>
  <si>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</si>
  <si>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</si>
  <si>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</si>
  <si>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</si>
  <si>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</si>
  <si>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</si>
  <si>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</si>
  <si>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</si>
  <si>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</si>
  <si>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</si>
  <si>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</si>
  <si>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</si>
  <si>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</si>
  <si>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</si>
  <si>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</si>
  <si>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</si>
  <si>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</si>
  <si>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</si>
  <si>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</si>
  <si>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</si>
  <si>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</si>
  <si>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</si>
  <si>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</si>
  <si>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</si>
  <si>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</si>
  <si>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</si>
  <si>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</si>
  <si>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</si>
  <si>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</si>
  <si>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</si>
  <si>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</si>
  <si>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</si>
  <si>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</si>
  <si>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</si>
  <si>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</si>
  <si>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</si>
  <si>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</si>
  <si>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</si>
  <si>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</si>
  <si>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</si>
  <si>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</si>
  <si>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</si>
  <si>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</si>
  <si>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</si>
  <si>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</si>
  <si>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</si>
  <si>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</si>
  <si>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</si>
  <si>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</si>
  <si>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</si>
  <si>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</si>
  <si>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</si>
  <si>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</si>
  <si>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</si>
  <si>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</si>
  <si>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</si>
  <si>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</si>
  <si>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</si>
  <si>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</si>
  <si>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</si>
  <si>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</si>
  <si>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</si>
  <si>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</si>
  <si>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</si>
  <si>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</si>
  <si>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</si>
  <si>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</si>
  <si>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</si>
  <si>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</si>
  <si>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</si>
  <si>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</si>
  <si>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</si>
  <si>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</si>
  <si>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</si>
  <si>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</si>
  <si>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</si>
  <si>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</si>
  <si>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</si>
  <si>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</si>
  <si>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</si>
  <si>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</si>
  <si>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</si>
  <si>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</si>
  <si>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</si>
  <si>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</si>
  <si>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</si>
  <si>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</si>
  <si>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</si>
  <si>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</si>
  <si>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</si>
  <si>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</si>
  <si>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</si>
  <si>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</si>
  <si>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</si>
  <si>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</si>
  <si>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</si>
  <si>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</si>
  <si>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</si>
  <si>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</si>
  <si>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</si>
  <si>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</si>
  <si>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</si>
  <si>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</si>
  <si>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</si>
  <si>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</si>
  <si>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</si>
  <si>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</si>
  <si>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</si>
  <si>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</si>
  <si>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</si>
  <si>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</si>
  <si>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</si>
  <si>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</si>
  <si>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</si>
  <si>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</si>
  <si>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</si>
  <si>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</si>
  <si>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</si>
  <si>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</si>
  <si>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</si>
  <si>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</si>
  <si>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</si>
  <si>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</si>
  <si>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</si>
  <si>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</si>
  <si>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</si>
  <si>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</si>
  <si>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</si>
  <si>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</si>
  <si>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</si>
  <si>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</si>
  <si>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</si>
  <si>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</si>
  <si>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</si>
  <si>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</si>
  <si>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</si>
  <si>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</si>
  <si>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</si>
  <si>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</si>
  <si>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</si>
  <si>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</si>
  <si>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</si>
  <si>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</si>
  <si>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</si>
  <si>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</si>
  <si>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</si>
  <si>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</si>
  <si>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</si>
  <si>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</si>
  <si>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</si>
  <si>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</si>
  <si>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</si>
  <si>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</si>
  <si>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</si>
  <si>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</si>
  <si>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</si>
  <si>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</si>
  <si>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</si>
  <si>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</si>
  <si>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</si>
  <si>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</si>
  <si>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</si>
  <si>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</si>
  <si>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</si>
  <si>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</si>
  <si>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</si>
  <si>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</si>
  <si>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</si>
  <si>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</si>
  <si>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</si>
  <si>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</si>
  <si>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</si>
  <si>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</si>
  <si>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</si>
  <si>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</si>
  <si>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</si>
  <si>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</si>
  <si>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</si>
  <si>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</si>
  <si>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</si>
  <si>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</si>
  <si>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</si>
  <si>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</si>
  <si>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</si>
  <si>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</si>
  <si>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</si>
  <si>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</si>
  <si>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</si>
  <si>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</si>
  <si>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</si>
  <si>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</si>
  <si>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</si>
  <si>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</si>
  <si>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</si>
  <si>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</si>
  <si>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</si>
  <si>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</si>
  <si>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</si>
  <si>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</si>
  <si>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</si>
  <si>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</si>
  <si>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</si>
  <si>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</si>
  <si>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</si>
  <si>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</si>
  <si>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</si>
  <si>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</si>
  <si>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</si>
  <si>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</si>
  <si>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</si>
  <si>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</si>
  <si>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</si>
  <si>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</si>
  <si>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</si>
  <si>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</si>
  <si>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</si>
  <si>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</si>
  <si>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</si>
  <si>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</si>
  <si>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</si>
  <si>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</si>
  <si>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</si>
  <si>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</si>
  <si>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</si>
  <si>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</si>
  <si>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</si>
  <si>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</si>
  <si>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</si>
  <si>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</si>
  <si>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</si>
  <si>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</si>
  <si>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</si>
  <si>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</si>
  <si>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</si>
  <si>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</si>
  <si>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</si>
  <si>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</si>
  <si>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</si>
  <si>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</si>
  <si>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</si>
  <si>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</si>
  <si>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</si>
  <si>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</si>
  <si>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</si>
  <si>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</si>
  <si>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</si>
  <si>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</si>
  <si>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</si>
  <si>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</si>
  <si>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</si>
  <si>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</si>
  <si>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</si>
  <si>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</si>
  <si>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</si>
  <si>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</si>
  <si>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</si>
  <si>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</si>
  <si>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</si>
  <si>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</si>
  <si>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</si>
  <si>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</si>
  <si>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</si>
  <si>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</si>
  <si>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</si>
  <si>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</si>
  <si>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</si>
  <si>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</si>
  <si>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</si>
  <si>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</si>
  <si>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</si>
  <si>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</si>
  <si>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</si>
  <si>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</si>
  <si>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</si>
  <si>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</si>
  <si>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</si>
  <si>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</si>
  <si>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</si>
  <si>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</si>
  <si>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</si>
  <si>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</si>
  <si>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</si>
  <si>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</si>
  <si>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</si>
  <si>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</si>
  <si>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</si>
  <si>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</si>
  <si>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</si>
  <si>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</si>
  <si>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</si>
  <si>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</si>
  <si>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</si>
  <si>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</si>
  <si>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</si>
  <si>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</si>
  <si>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</si>
  <si>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</si>
  <si>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</si>
  <si>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</si>
  <si>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</si>
  <si>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</si>
  <si>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</si>
  <si>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</si>
  <si>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</si>
  <si>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</si>
  <si>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</si>
  <si>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</si>
  <si>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</si>
  <si>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</si>
  <si>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</si>
  <si>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</si>
  <si>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</si>
  <si>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</si>
  <si>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</si>
  <si>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</si>
  <si>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</si>
  <si>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</si>
  <si>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</si>
  <si>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</si>
  <si>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</si>
  <si>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</si>
  <si>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</si>
  <si>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</si>
  <si>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</si>
  <si>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</si>
  <si>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</si>
  <si>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</si>
  <si>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</si>
  <si>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</si>
  <si>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</si>
  <si>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</si>
  <si>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</si>
  <si>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</si>
  <si>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</si>
  <si>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</si>
  <si>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</si>
  <si>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</si>
  <si>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</si>
  <si>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</si>
  <si>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</si>
  <si>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</si>
  <si>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</si>
  <si>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</si>
  <si>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</si>
  <si>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</si>
  <si>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</si>
  <si>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</si>
  <si>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</si>
  <si>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</si>
  <si>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</si>
  <si>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</si>
  <si>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</si>
  <si>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</si>
  <si>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</si>
  <si>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</si>
  <si>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</si>
  <si>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</si>
  <si>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</si>
  <si>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</si>
  <si>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</si>
  <si>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</si>
  <si>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</si>
  <si>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</si>
  <si>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</si>
  <si>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</si>
  <si>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</si>
  <si>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</si>
  <si>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</si>
  <si>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</si>
  <si>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</si>
  <si>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</si>
  <si>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</si>
  <si>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</si>
  <si>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</si>
  <si>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</si>
  <si>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</si>
  <si>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</si>
  <si>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</si>
  <si>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</si>
  <si>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</si>
  <si>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</si>
  <si>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</si>
  <si>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</si>
  <si>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</si>
  <si>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</si>
  <si>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</si>
  <si>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</si>
  <si>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</si>
  <si>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</si>
  <si>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</si>
  <si>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</si>
  <si>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</si>
  <si>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</si>
  <si>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</si>
  <si>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</si>
  <si>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</si>
  <si>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</si>
  <si>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</si>
  <si>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</si>
  <si>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</si>
  <si>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</si>
  <si>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</si>
  <si>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</si>
  <si>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</si>
  <si>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</si>
  <si>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</si>
  <si>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</si>
  <si>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</si>
  <si>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</si>
  <si>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</si>
  <si>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</si>
  <si>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</si>
  <si>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</si>
  <si>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</si>
  <si>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</si>
  <si>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</si>
  <si>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</si>
  <si>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</si>
  <si>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</si>
  <si>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</si>
  <si>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</si>
  <si>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</si>
  <si>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</si>
  <si>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</si>
  <si>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</si>
  <si>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</si>
  <si>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</si>
  <si>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</si>
  <si>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</si>
  <si>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</si>
  <si>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</si>
  <si>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</si>
  <si>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</si>
  <si>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</si>
  <si>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</si>
  <si>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</si>
  <si>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</si>
  <si>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</si>
  <si>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</si>
  <si>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</si>
  <si>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</si>
  <si>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</si>
  <si>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</si>
  <si>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</si>
  <si>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</si>
  <si>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</si>
  <si>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</si>
  <si>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</si>
  <si>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</si>
  <si>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</si>
  <si>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</si>
  <si>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</si>
  <si>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</si>
  <si>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</si>
  <si>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</si>
  <si>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</si>
  <si>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</si>
  <si>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</si>
  <si>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</si>
  <si>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</si>
  <si>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</si>
  <si>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</si>
  <si>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</si>
  <si>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</si>
  <si>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</si>
  <si>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</si>
  <si>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</si>
  <si>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</si>
  <si>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</si>
  <si>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</si>
  <si>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</si>
  <si>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</si>
  <si>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</si>
  <si>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</si>
  <si>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</si>
  <si>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</si>
  <si>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</si>
  <si>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</si>
  <si>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</si>
  <si>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</si>
  <si>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</si>
  <si>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</si>
  <si>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</si>
  <si>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</si>
  <si>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</si>
  <si>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</si>
  <si>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</si>
  <si>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</si>
  <si>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</si>
  <si>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</si>
  <si>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</si>
  <si>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</si>
  <si>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</si>
  <si>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</si>
  <si>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</si>
  <si>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</si>
  <si>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</si>
  <si>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</si>
  <si>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</si>
  <si>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</si>
  <si>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</si>
  <si>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</si>
  <si>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</si>
  <si>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</si>
  <si>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</si>
  <si>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</si>
  <si>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</si>
  <si>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</si>
  <si>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</si>
  <si>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</si>
  <si>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</si>
  <si>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</si>
  <si>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</si>
  <si>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</si>
  <si>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</si>
  <si>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</si>
  <si>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</si>
  <si>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</si>
  <si>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</si>
  <si>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</si>
  <si>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</si>
  <si>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</si>
  <si>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</si>
  <si>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</si>
  <si>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</si>
  <si>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</si>
  <si>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</si>
  <si>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</si>
  <si>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</si>
  <si>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</si>
  <si>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</si>
  <si>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</si>
  <si>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</si>
  <si>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</si>
  <si>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</si>
  <si>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</si>
  <si>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</si>
  <si>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</si>
  <si>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</si>
  <si>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</si>
  <si>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</si>
  <si>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</si>
  <si>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</si>
  <si>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</si>
  <si>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</si>
  <si>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</si>
  <si>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</si>
  <si>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</si>
  <si>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</si>
  <si>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</si>
  <si>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</si>
  <si>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</si>
  <si>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</si>
  <si>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</si>
  <si>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</si>
  <si>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</si>
  <si>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</si>
  <si>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</si>
  <si>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</si>
  <si>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</si>
  <si>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</si>
  <si>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</si>
  <si>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</si>
  <si>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</si>
  <si>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</si>
  <si>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</si>
  <si>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</si>
  <si>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</si>
  <si>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</si>
  <si>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</si>
  <si>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</si>
  <si>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</si>
  <si>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</si>
  <si>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</si>
  <si>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</si>
  <si>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</si>
  <si>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</si>
  <si>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</si>
  <si>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</si>
  <si>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</si>
  <si>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</si>
  <si>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</si>
  <si>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</si>
  <si>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</si>
  <si>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</si>
  <si>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</si>
  <si>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</si>
  <si>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</si>
  <si>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</si>
  <si>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</si>
  <si>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</si>
  <si>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</si>
  <si>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</si>
  <si>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</si>
  <si>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</si>
  <si>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</si>
  <si>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</si>
  <si>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</si>
  <si>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</si>
  <si>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</si>
  <si>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</si>
  <si>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</si>
  <si>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</si>
  <si>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</si>
  <si>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</si>
  <si>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</si>
  <si>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</si>
  <si>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</si>
  <si>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</si>
  <si>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</si>
  <si>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</si>
  <si>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</si>
  <si>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</si>
  <si>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</si>
  <si>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</si>
  <si>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</si>
  <si>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</si>
  <si>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</si>
  <si>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</si>
  <si>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</si>
  <si>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</si>
  <si>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</si>
  <si>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</si>
  <si>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</si>
  <si>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</si>
  <si>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</si>
  <si>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</si>
  <si>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</si>
  <si>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</si>
  <si>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</si>
  <si>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</si>
  <si>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</si>
  <si>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</si>
  <si>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</si>
  <si>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</si>
  <si>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</si>
  <si>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</si>
  <si>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</si>
  <si>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</si>
  <si>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</si>
  <si>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</si>
  <si>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</si>
  <si>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</si>
  <si>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</si>
  <si>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</si>
  <si>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</si>
  <si>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</si>
  <si>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</si>
  <si>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</si>
  <si>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</si>
  <si>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</si>
  <si>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</si>
  <si>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</si>
  <si>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</si>
  <si>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</si>
  <si>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</si>
  <si>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</si>
  <si>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</si>
  <si>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</si>
  <si>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</si>
  <si>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</si>
  <si>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</si>
  <si>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</si>
  <si>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</si>
  <si>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</si>
  <si>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</si>
  <si>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</si>
  <si>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</si>
  <si>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</si>
  <si>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</si>
  <si>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</si>
  <si>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</si>
  <si>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</si>
  <si>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</si>
  <si>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</si>
  <si>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</si>
  <si>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</si>
  <si>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</si>
  <si>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</si>
  <si>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</si>
  <si>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</si>
  <si>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</si>
  <si>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</si>
  <si>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</si>
  <si>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</si>
  <si>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</si>
  <si>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</si>
  <si>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</si>
  <si>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</si>
  <si>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</si>
  <si>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</si>
  <si>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</si>
  <si>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</si>
  <si>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</si>
  <si>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</si>
  <si>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</si>
  <si>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</si>
  <si>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</si>
  <si>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</si>
  <si>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</si>
  <si>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</si>
  <si>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</si>
  <si>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</si>
  <si>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</si>
  <si>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</si>
  <si>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</si>
  <si>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</si>
  <si>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</si>
  <si>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</si>
  <si>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</si>
  <si>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</si>
  <si>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</si>
  <si>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</si>
  <si>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</si>
  <si>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</si>
  <si>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</si>
  <si>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</si>
  <si>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</si>
  <si>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</si>
  <si>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</si>
  <si>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</si>
  <si>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</si>
  <si>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</si>
  <si>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</si>
  <si>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</si>
  <si>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</si>
  <si>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</si>
  <si>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</si>
  <si>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</si>
  <si>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</si>
  <si>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</si>
  <si>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</si>
  <si>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</si>
  <si>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</si>
  <si>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</si>
  <si>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</si>
  <si>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</si>
  <si>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</si>
  <si>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</si>
  <si>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</si>
  <si>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</si>
  <si>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</si>
  <si>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</si>
  <si>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</si>
  <si>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</si>
  <si>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</si>
  <si>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</si>
  <si>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</si>
  <si>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</si>
  <si>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</si>
  <si>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</si>
  <si>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</si>
  <si>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</si>
  <si>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</si>
  <si>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</si>
  <si>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</si>
  <si>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</si>
  <si>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</si>
  <si>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</si>
  <si>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</si>
  <si>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</si>
  <si>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</si>
  <si>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</si>
  <si>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</si>
  <si>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</si>
  <si>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</si>
  <si>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</si>
  <si>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</si>
  <si>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</si>
  <si>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</si>
  <si>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</si>
  <si>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</si>
  <si>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</si>
  <si>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</si>
  <si>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</si>
  <si>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</si>
  <si>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</si>
  <si>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</si>
  <si>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</si>
  <si>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</si>
  <si>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</si>
  <si>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</si>
  <si>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</si>
  <si>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</si>
  <si>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</si>
  <si>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</si>
  <si>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</si>
  <si>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</si>
  <si>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</si>
  <si>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</si>
  <si>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</si>
  <si>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</si>
  <si>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</si>
  <si>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</si>
  <si>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</si>
  <si>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</si>
  <si>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</si>
  <si>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</si>
  <si>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</si>
  <si>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</si>
  <si>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</si>
  <si>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</si>
  <si>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</si>
  <si>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</si>
  <si>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</si>
  <si>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</si>
  <si>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</si>
  <si>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</si>
  <si>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</si>
  <si>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</si>
  <si>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</si>
  <si>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</si>
  <si>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</si>
  <si>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</si>
  <si>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</si>
  <si>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</si>
  <si>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</si>
  <si>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</si>
  <si>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</si>
  <si>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</si>
  <si>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</si>
  <si>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</si>
  <si>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</si>
  <si>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</si>
  <si>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</si>
  <si>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</si>
  <si>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</si>
  <si>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</si>
  <si>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</si>
  <si>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</si>
  <si>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</si>
  <si>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</si>
  <si>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</si>
  <si>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</si>
  <si>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</si>
  <si>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</si>
  <si>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</si>
  <si>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</si>
  <si>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</si>
  <si>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</si>
  <si>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</si>
  <si>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</si>
  <si>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</si>
  <si>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</si>
  <si>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</si>
  <si>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</si>
  <si>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</si>
  <si>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</si>
  <si>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</si>
  <si>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</si>
  <si>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</si>
  <si>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</si>
  <si>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</si>
  <si>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</si>
  <si>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</si>
  <si>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</si>
  <si>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</si>
  <si>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</si>
  <si>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</si>
  <si>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</si>
  <si>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</si>
  <si>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</si>
  <si>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</si>
  <si>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</si>
  <si>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</si>
  <si>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</si>
  <si>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</si>
  <si>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</si>
  <si>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</si>
  <si>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</si>
  <si>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</si>
  <si>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</si>
  <si>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</si>
  <si>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</si>
  <si>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</si>
  <si>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</si>
  <si>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</si>
  <si>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</si>
  <si>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</si>
  <si>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</si>
  <si>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</si>
  <si>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</si>
  <si>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</si>
  <si>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</si>
  <si>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</si>
  <si>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</si>
  <si>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</si>
  <si>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</si>
  <si>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</si>
  <si>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</si>
  <si>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</si>
  <si>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</si>
  <si>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</si>
  <si>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</si>
  <si>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</si>
  <si>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</si>
  <si>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</si>
  <si>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</si>
  <si>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</si>
  <si>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</si>
  <si>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</si>
  <si>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</si>
  <si>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</si>
  <si>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</si>
  <si>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</si>
  <si>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</si>
  <si>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</si>
  <si>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</si>
  <si>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</si>
  <si>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</si>
  <si>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</si>
  <si>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</si>
  <si>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</si>
  <si>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</si>
  <si>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</si>
  <si>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</si>
  <si>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</si>
  <si>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</si>
  <si>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</si>
  <si>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</si>
  <si>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</si>
  <si>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</si>
  <si>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</si>
  <si>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</si>
  <si>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</si>
  <si>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</si>
  <si>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</si>
  <si>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</si>
  <si>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</si>
  <si>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</si>
  <si>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</si>
  <si>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</si>
  <si>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</si>
  <si>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</si>
  <si>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</si>
  <si>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</si>
  <si>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</si>
  <si>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</si>
  <si>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</si>
  <si>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</si>
  <si>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</si>
  <si>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</si>
  <si>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</si>
  <si>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</si>
  <si>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</si>
  <si>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</si>
  <si>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</si>
  <si>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</si>
  <si>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</si>
  <si>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</si>
  <si>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</si>
  <si>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</si>
  <si>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</si>
  <si>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</si>
  <si>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</si>
  <si>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</si>
  <si>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</si>
  <si>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</si>
  <si>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</si>
  <si>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</si>
  <si>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</si>
  <si>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</si>
  <si>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</si>
  <si>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</si>
  <si>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</si>
  <si>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</si>
  <si>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</si>
  <si>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</si>
  <si>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</si>
  <si>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</si>
  <si>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</si>
  <si>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</si>
  <si>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</si>
  <si>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</si>
  <si>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</si>
  <si>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</si>
  <si>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</si>
  <si>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</si>
  <si>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</si>
  <si>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</si>
  <si>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</si>
  <si>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</si>
  <si>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</si>
  <si>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</si>
  <si>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</si>
  <si>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</si>
  <si>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</si>
  <si>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</si>
  <si>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</si>
  <si>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</si>
  <si>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</si>
  <si>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</si>
  <si>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</si>
  <si>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</si>
  <si>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</si>
  <si>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</si>
  <si>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</si>
  <si>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</si>
  <si>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</si>
  <si>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</si>
  <si>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</si>
  <si>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</si>
  <si>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</si>
  <si>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</si>
  <si>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</si>
  <si>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</si>
  <si>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</si>
  <si>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</si>
  <si>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</si>
  <si>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</si>
  <si>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</si>
  <si>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</si>
  <si>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</si>
  <si>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</si>
  <si>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</si>
  <si>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</si>
  <si>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</si>
  <si>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</si>
  <si>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</si>
  <si>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</si>
  <si>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</si>
  <si>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</si>
  <si>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</si>
  <si>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</si>
  <si>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</si>
  <si>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</si>
  <si>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</si>
  <si>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</si>
  <si>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</si>
  <si>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</si>
  <si>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</si>
  <si>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</si>
  <si>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</si>
  <si>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</si>
  <si>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</si>
  <si>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</si>
  <si>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</si>
  <si>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</si>
  <si>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</si>
  <si>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</si>
  <si>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</si>
  <si>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</si>
  <si>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</si>
  <si>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</si>
  <si>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</si>
  <si>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</si>
  <si>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</si>
  <si>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</si>
  <si>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</si>
  <si>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</si>
  <si>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</si>
  <si>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</si>
  <si>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</si>
  <si>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</si>
  <si>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</si>
  <si>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</si>
  <si>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</si>
  <si>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</si>
  <si>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</si>
  <si>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</si>
  <si>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</si>
  <si>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</si>
  <si>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</si>
  <si>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</si>
  <si>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</si>
  <si>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</si>
  <si>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</si>
  <si>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</si>
  <si>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</si>
  <si>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</si>
  <si>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</si>
  <si>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</si>
  <si>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</si>
  <si>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</si>
  <si>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</si>
  <si>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</si>
  <si>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</si>
  <si>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</si>
  <si>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</si>
  <si>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</si>
  <si>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</si>
  <si>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</si>
  <si>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</si>
  <si>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</si>
  <si>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</si>
  <si>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</si>
  <si>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</si>
  <si>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</si>
  <si>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</si>
  <si>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</si>
  <si>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</si>
  <si>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</si>
  <si>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</si>
  <si>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</si>
  <si>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</si>
  <si>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</si>
  <si>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</si>
  <si>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</si>
  <si>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</si>
  <si>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</si>
  <si>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</si>
  <si>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</si>
  <si>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</si>
  <si>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</si>
  <si>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</si>
  <si>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</si>
  <si>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</si>
  <si>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</si>
  <si>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</si>
  <si>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</si>
  <si>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</si>
  <si>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</si>
  <si>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</si>
  <si>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</si>
  <si>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</si>
  <si>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</si>
  <si>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</si>
  <si>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</si>
  <si>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</si>
  <si>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</si>
  <si>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</si>
  <si>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</si>
  <si>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</si>
  <si>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</si>
  <si>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</si>
  <si>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</si>
  <si>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</si>
  <si>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</si>
  <si>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</si>
  <si>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</si>
  <si>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</si>
  <si>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</si>
  <si>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</si>
  <si>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</si>
  <si>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</si>
  <si>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</si>
  <si>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</si>
  <si>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</si>
  <si>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</si>
  <si>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</si>
  <si>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</si>
  <si>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</si>
  <si>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</si>
  <si>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</si>
  <si>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</si>
  <si>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</si>
  <si>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</si>
  <si>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</si>
  <si>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</si>
  <si>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</si>
  <si>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</si>
  <si>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</si>
  <si>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</si>
  <si>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</si>
  <si>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</si>
  <si>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</si>
  <si>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</si>
  <si>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</si>
  <si>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</si>
  <si>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</si>
  <si>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</si>
  <si>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</si>
  <si>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</si>
  <si>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</si>
  <si>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</si>
  <si>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</si>
  <si>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</si>
  <si>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</si>
  <si>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</si>
  <si>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</si>
  <si>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</si>
  <si>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</si>
  <si>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</si>
  <si>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</si>
  <si>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</si>
  <si>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</si>
  <si>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</si>
  <si>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</si>
  <si>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</si>
  <si>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</si>
  <si>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</si>
  <si>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</si>
  <si>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</si>
  <si>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</si>
  <si>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</si>
  <si>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</si>
  <si>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</si>
  <si>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</si>
  <si>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</si>
  <si>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</si>
  <si>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</si>
  <si>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</si>
  <si>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</si>
  <si>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</si>
  <si>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</si>
  <si>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</si>
  <si>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</si>
  <si>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</si>
  <si>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</si>
  <si>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</si>
  <si>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</si>
  <si>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</si>
  <si>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</si>
  <si>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</si>
  <si>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</si>
  <si>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</si>
  <si>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</si>
  <si>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</si>
  <si>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</si>
  <si>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</si>
  <si>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</si>
  <si>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</si>
  <si>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</si>
  <si>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</si>
  <si>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</si>
  <si>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</si>
  <si>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</si>
  <si>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</si>
  <si>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</si>
  <si>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</si>
  <si>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</si>
  <si>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</si>
  <si>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</si>
  <si>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</si>
  <si>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</si>
  <si>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</si>
  <si>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</si>
  <si>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</si>
  <si>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</si>
  <si>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</si>
  <si>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</si>
  <si>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</si>
  <si>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</si>
  <si>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</si>
  <si>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</si>
  <si>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</si>
  <si>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</si>
  <si>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</si>
  <si>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</si>
  <si>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</si>
  <si>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</si>
  <si>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</si>
  <si>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</si>
  <si>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</si>
  <si>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</si>
  <si>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</si>
  <si>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</si>
  <si>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</si>
  <si>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</si>
  <si>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</si>
  <si>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</si>
  <si>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</si>
  <si>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</si>
  <si>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</si>
  <si>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</si>
  <si>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</si>
  <si>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</si>
  <si>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</si>
  <si>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</si>
  <si>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</si>
  <si>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</si>
  <si>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</si>
  <si>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</si>
  <si>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</si>
  <si>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</si>
  <si>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</si>
  <si>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</si>
  <si>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</si>
  <si>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</si>
  <si>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</si>
  <si>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</si>
  <si>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</si>
  <si>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</si>
  <si>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</si>
  <si>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</si>
  <si>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</si>
  <si>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</si>
  <si>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</si>
  <si>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</si>
  <si>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</si>
  <si>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</si>
  <si>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</si>
  <si>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</si>
  <si>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</si>
  <si>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</si>
  <si>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</si>
  <si>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</si>
  <si>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</si>
  <si>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</si>
  <si>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</si>
  <si>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</si>
  <si>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</si>
  <si>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</si>
  <si>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</si>
  <si>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</si>
  <si>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</si>
  <si>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</si>
  <si>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</si>
  <si>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</si>
  <si>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</si>
  <si>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</si>
  <si>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</si>
  <si>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</si>
  <si>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</si>
  <si>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</si>
  <si>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</si>
  <si>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</si>
  <si>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</si>
  <si>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</si>
  <si>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</si>
  <si>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</si>
  <si>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</si>
  <si>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</si>
  <si>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</si>
  <si>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</si>
  <si>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</si>
  <si>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</si>
  <si>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</si>
  <si>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</si>
  <si>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</si>
  <si>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</si>
  <si>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</si>
  <si>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</si>
  <si>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</si>
  <si>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</si>
  <si>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</si>
  <si>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</si>
  <si>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</si>
  <si>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</si>
  <si>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</si>
  <si>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</si>
  <si>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</si>
  <si>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</si>
  <si>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</si>
  <si>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</si>
  <si>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</si>
  <si>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</si>
  <si>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</si>
  <si>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</si>
  <si>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</si>
  <si>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</si>
  <si>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</si>
  <si>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</si>
  <si>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</si>
  <si>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</si>
  <si>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</si>
  <si>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</si>
  <si>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</si>
  <si>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</si>
  <si>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</si>
  <si>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</si>
  <si>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</si>
  <si>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</si>
  <si>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</si>
  <si>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</si>
  <si>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</si>
  <si>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</si>
  <si>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</si>
  <si>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</si>
  <si>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</si>
  <si>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</si>
  <si>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</si>
  <si>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</si>
  <si>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</si>
  <si>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</si>
  <si>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</si>
  <si>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</si>
  <si>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</si>
  <si>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</si>
  <si>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</si>
  <si>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</si>
  <si>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</si>
  <si>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</si>
  <si>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</si>
  <si>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</si>
  <si>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</si>
  <si>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</si>
  <si>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</si>
  <si>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</si>
  <si>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</si>
  <si>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</si>
  <si>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</si>
  <si>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</si>
  <si>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</si>
  <si>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</si>
  <si>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</si>
  <si>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</si>
  <si>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</si>
  <si>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</si>
  <si>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</si>
  <si>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</si>
  <si>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</si>
  <si>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</si>
  <si>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</si>
  <si>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</si>
  <si>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</si>
  <si>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</si>
  <si>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</si>
  <si>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</si>
  <si>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</si>
  <si>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</si>
  <si>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</si>
  <si>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</si>
  <si>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</si>
  <si>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</si>
  <si>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</si>
  <si>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</si>
  <si>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</si>
  <si>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</si>
  <si>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</si>
  <si>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</si>
  <si>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</si>
  <si>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</si>
  <si>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</si>
  <si>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</si>
  <si>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</si>
  <si>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</si>
  <si>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</si>
  <si>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</si>
  <si>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</si>
  <si>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</si>
  <si>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</si>
  <si>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</si>
  <si>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</si>
  <si>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</si>
  <si>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</si>
  <si>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</si>
  <si>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</si>
  <si>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</si>
  <si>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</si>
  <si>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</si>
  <si>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</si>
  <si>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</si>
  <si>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</si>
  <si>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</si>
  <si>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</si>
  <si>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</si>
  <si>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</si>
  <si>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</si>
  <si>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</si>
  <si>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</si>
  <si>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</si>
  <si>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</si>
  <si>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</si>
  <si>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</si>
  <si>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</si>
  <si>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</si>
  <si>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</si>
  <si>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</si>
  <si>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</si>
  <si>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</si>
  <si>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</si>
  <si>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</si>
  <si>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</si>
  <si>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</si>
  <si>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</si>
  <si>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</si>
  <si>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</si>
  <si>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</si>
  <si>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</si>
  <si>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</si>
  <si>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</si>
  <si>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</si>
  <si>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</si>
  <si>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</si>
  <si>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</si>
  <si>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</si>
  <si>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</si>
  <si>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</si>
  <si>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</si>
  <si>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</si>
  <si>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</si>
  <si>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</si>
  <si>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</si>
  <si>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</si>
  <si>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</si>
  <si>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</si>
  <si>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</si>
  <si>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</si>
  <si>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</si>
  <si>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</si>
  <si>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</si>
  <si>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</si>
  <si>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</si>
  <si>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</si>
  <si>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</si>
  <si>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</si>
  <si>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</si>
  <si>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</si>
  <si>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</si>
  <si>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</si>
  <si>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</si>
  <si>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</si>
  <si>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</si>
  <si>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</si>
  <si>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</si>
  <si>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</si>
  <si>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</si>
  <si>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</si>
  <si>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</si>
  <si>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</si>
  <si>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</si>
  <si>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</si>
  <si>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</si>
  <si>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</si>
  <si>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</si>
  <si>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</si>
  <si>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</si>
  <si>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</si>
  <si>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</si>
  <si>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</si>
  <si>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</si>
  <si>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</si>
  <si>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</si>
  <si>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</si>
  <si>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</si>
  <si>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</si>
  <si>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</si>
  <si>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</si>
  <si>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</si>
  <si>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</si>
  <si>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</si>
  <si>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</si>
  <si>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</si>
  <si>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</si>
  <si>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</si>
  <si>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</si>
  <si>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</si>
  <si>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</si>
  <si>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</si>
  <si>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</si>
  <si>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</si>
  <si>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</si>
  <si>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</si>
  <si>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</si>
  <si>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</si>
  <si>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</si>
  <si>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</si>
  <si>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</si>
  <si>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</si>
  <si>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</si>
  <si>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</si>
  <si>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</si>
  <si>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</si>
  <si>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</si>
  <si>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</si>
  <si>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</si>
  <si>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</si>
  <si>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</si>
  <si>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</si>
  <si>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</si>
  <si>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</si>
  <si>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</si>
  <si>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</si>
  <si>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</si>
  <si>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</si>
  <si>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</si>
  <si>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</si>
  <si>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</si>
  <si>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</si>
  <si>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</si>
  <si>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</si>
  <si>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</si>
  <si>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</si>
  <si>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</si>
  <si>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</si>
  <si>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</si>
  <si>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</si>
  <si>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</si>
  <si>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</si>
  <si>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</si>
  <si>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</si>
  <si>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</si>
  <si>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</si>
  <si>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</si>
  <si>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</si>
  <si>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</si>
  <si>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</si>
  <si>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</si>
  <si>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</si>
  <si>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</si>
  <si>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</si>
  <si>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</si>
  <si>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</si>
  <si>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</si>
  <si>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</si>
  <si>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</si>
  <si>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</si>
  <si>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</si>
  <si>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</si>
  <si>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</si>
  <si>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</si>
  <si>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</si>
  <si>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</si>
  <si>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</si>
  <si>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</si>
  <si>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</si>
  <si>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</si>
  <si>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</si>
  <si>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</si>
  <si>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</si>
  <si>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</si>
  <si>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</si>
  <si>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</si>
  <si>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</si>
  <si>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</si>
  <si>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</si>
  <si>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</si>
  <si>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</si>
  <si>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</si>
  <si>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</si>
  <si>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</si>
  <si>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</si>
  <si>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</si>
  <si>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</si>
  <si>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</si>
  <si>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</si>
  <si>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</si>
  <si>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</si>
  <si>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</si>
  <si>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</si>
  <si>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</si>
  <si>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</si>
  <si>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</si>
  <si>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</si>
  <si>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</si>
  <si>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</si>
  <si>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</si>
  <si>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</si>
  <si>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</si>
  <si>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</si>
  <si>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</si>
  <si>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</si>
  <si>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</si>
  <si>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</si>
  <si>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</si>
  <si>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</si>
  <si>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</si>
  <si>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</si>
  <si>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</si>
  <si>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</si>
  <si>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</si>
  <si>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</si>
  <si>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</si>
  <si>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</si>
  <si>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</si>
  <si>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</si>
  <si>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</si>
  <si>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</si>
  <si>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</si>
  <si>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</si>
  <si>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</si>
  <si>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</si>
  <si>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</si>
  <si>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</si>
  <si>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</si>
  <si>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</si>
  <si>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</si>
  <si>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</si>
  <si>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</si>
  <si>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</si>
  <si>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</si>
  <si>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</si>
  <si>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</si>
  <si>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</si>
  <si>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</si>
  <si>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</si>
  <si>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</si>
  <si>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</si>
  <si>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</si>
  <si>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</si>
  <si>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</si>
  <si>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</si>
  <si>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</si>
  <si>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</si>
  <si>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</si>
  <si>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</si>
  <si>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</si>
  <si>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</si>
  <si>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</si>
  <si>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</si>
  <si>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</si>
  <si>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</si>
  <si>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</si>
  <si>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</si>
  <si>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</si>
  <si>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</si>
  <si>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</si>
  <si>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</si>
  <si>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</si>
  <si>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</si>
  <si>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</si>
  <si>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</si>
  <si>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</si>
  <si>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</si>
  <si>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</si>
  <si>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</si>
  <si>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</si>
  <si>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</si>
  <si>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</si>
  <si>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</si>
  <si>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</si>
  <si>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</si>
  <si>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</si>
  <si>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</si>
  <si>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</si>
  <si>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</si>
  <si>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</si>
  <si>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</si>
  <si>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</si>
  <si>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</si>
  <si>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</si>
  <si>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</si>
  <si>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</si>
  <si>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</si>
  <si>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</si>
  <si>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</si>
  <si>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</si>
  <si>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</si>
  <si>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</si>
  <si>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</si>
  <si>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</si>
  <si>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</si>
  <si>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</si>
  <si>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</si>
  <si>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</si>
  <si>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</si>
  <si>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</si>
  <si>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</si>
  <si>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</si>
  <si>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</si>
  <si>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</si>
  <si>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</si>
  <si>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</si>
  <si>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</si>
  <si>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</si>
  <si>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</si>
  <si>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</si>
  <si>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</si>
  <si>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</si>
  <si>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</si>
  <si>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</si>
  <si>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</si>
  <si>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</si>
  <si>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</si>
  <si>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</si>
  <si>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</si>
  <si>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</si>
  <si>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</si>
  <si>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</si>
  <si>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</si>
  <si>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</si>
  <si>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</si>
  <si>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</si>
  <si>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</si>
  <si>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</si>
  <si>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</si>
  <si>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</si>
  <si>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</si>
  <si>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</si>
  <si>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</si>
  <si>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</si>
  <si>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</si>
  <si>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</si>
  <si>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</si>
  <si>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</si>
  <si>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</si>
  <si>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</si>
  <si>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</si>
  <si>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</si>
  <si>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</si>
  <si>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</si>
  <si>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</si>
  <si>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</si>
  <si>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</si>
  <si>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</si>
  <si>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</si>
  <si>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</si>
  <si>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</si>
  <si>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</si>
  <si>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</si>
  <si>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</si>
  <si>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</si>
  <si>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</si>
  <si>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</si>
  <si>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</si>
  <si>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</si>
  <si>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</si>
  <si>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</si>
  <si>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</si>
  <si>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</si>
  <si>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</si>
  <si>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</si>
  <si>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</si>
  <si>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</si>
  <si>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</si>
  <si>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</si>
  <si>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</si>
  <si>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</si>
  <si>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</si>
  <si>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</si>
  <si>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</si>
  <si>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</si>
  <si>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</si>
  <si>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</si>
  <si>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</si>
  <si>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</si>
  <si>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</si>
  <si>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</si>
  <si>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</si>
  <si>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</si>
  <si>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</si>
  <si>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</si>
  <si>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</si>
  <si>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</si>
  <si>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</si>
  <si>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</si>
  <si>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</si>
  <si>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</si>
  <si>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</si>
  <si>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</si>
  <si>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</si>
  <si>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</si>
  <si>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</si>
  <si>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</si>
  <si>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</si>
  <si>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</si>
  <si>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</si>
  <si>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</si>
  <si>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</si>
  <si>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</si>
  <si>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</si>
  <si>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</si>
  <si>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</si>
  <si>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</si>
  <si>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</si>
  <si>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</si>
  <si>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</si>
  <si>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</si>
  <si>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</si>
  <si>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</si>
  <si>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</si>
  <si>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</si>
  <si>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</si>
  <si>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</si>
  <si>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</si>
  <si>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</si>
  <si>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</si>
  <si>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</si>
  <si>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</si>
  <si>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</si>
  <si>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</si>
  <si>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</si>
  <si>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</si>
  <si>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</si>
  <si>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</si>
  <si>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</si>
  <si>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</si>
  <si>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</si>
  <si>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</si>
  <si>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</si>
  <si>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</si>
  <si>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</si>
  <si>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</si>
  <si>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</si>
  <si>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</si>
  <si>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</si>
  <si>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</si>
  <si>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</si>
  <si>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</si>
  <si>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</si>
  <si>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</si>
  <si>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</si>
  <si>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</si>
  <si>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</si>
  <si>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</si>
  <si>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</si>
  <si>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</si>
  <si>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</si>
  <si>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</si>
  <si>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</si>
  <si>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</si>
  <si>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</si>
  <si>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</si>
  <si>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</si>
  <si>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</si>
  <si>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</si>
  <si>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</si>
  <si>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</si>
  <si>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</si>
  <si>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</si>
  <si>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</si>
  <si>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</si>
  <si>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</si>
  <si>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</si>
  <si>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</si>
  <si>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</si>
  <si>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</si>
  <si>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</si>
  <si>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</si>
  <si>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</si>
  <si>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</si>
  <si>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</si>
  <si>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</si>
  <si>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</si>
  <si>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</si>
  <si>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</si>
  <si>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</si>
  <si>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</si>
  <si>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</si>
  <si>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</si>
  <si>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</si>
  <si>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</si>
  <si>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</si>
  <si>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</si>
  <si>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</si>
  <si>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</si>
  <si>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</si>
  <si>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</si>
  <si>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</si>
  <si>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</si>
  <si>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</si>
  <si>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</si>
  <si>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</si>
  <si>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</si>
  <si>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</si>
  <si>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</si>
  <si>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</si>
  <si>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</si>
  <si>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</si>
  <si>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</si>
  <si>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</si>
  <si>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</si>
  <si>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</si>
  <si>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</si>
  <si>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</si>
  <si>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</si>
  <si>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</si>
  <si>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</si>
  <si>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</si>
  <si>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</si>
  <si>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</si>
  <si>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</si>
  <si>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</si>
  <si>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</si>
  <si>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</si>
  <si>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</si>
  <si>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</si>
  <si>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</si>
  <si>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</si>
  <si>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</si>
  <si>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</si>
  <si>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</si>
  <si>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</si>
  <si>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</si>
  <si>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</si>
  <si>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</si>
  <si>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</si>
  <si>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</si>
  <si>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</si>
  <si>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</si>
  <si>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</si>
  <si>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</si>
  <si>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</si>
  <si>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</si>
  <si>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</si>
  <si>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</si>
  <si>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</si>
  <si>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</si>
  <si>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</si>
  <si>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</si>
  <si>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</si>
  <si>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</si>
  <si>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</si>
  <si>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</si>
  <si>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</si>
  <si>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</si>
  <si>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</si>
  <si>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</si>
  <si>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</si>
  <si>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</si>
  <si>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</si>
  <si>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</si>
  <si>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</si>
  <si>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</si>
  <si>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</si>
  <si>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</si>
  <si>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</si>
  <si>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</si>
  <si>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</si>
  <si>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</si>
  <si>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</si>
  <si>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</si>
  <si>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</si>
  <si>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</si>
  <si>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</si>
  <si>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</si>
  <si>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</si>
  <si>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</si>
  <si>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</si>
  <si>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</si>
  <si>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</si>
  <si>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</si>
  <si>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</si>
  <si>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</si>
  <si>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</si>
  <si>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</si>
  <si>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</si>
  <si>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</si>
  <si>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</si>
  <si>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</si>
  <si>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</si>
  <si>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</si>
  <si>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</si>
  <si>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</si>
  <si>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</si>
  <si>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</si>
  <si>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</si>
  <si>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</si>
  <si>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</si>
  <si>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</si>
  <si>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</si>
  <si>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</si>
  <si>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</si>
  <si>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</si>
  <si>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</si>
  <si>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</si>
  <si>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</si>
  <si>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</si>
  <si>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</si>
  <si>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</si>
  <si>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</si>
  <si>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</si>
  <si>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</si>
  <si>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</si>
  <si>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</si>
  <si>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</si>
  <si>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</si>
  <si>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</si>
  <si>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</si>
  <si>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</si>
  <si>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</si>
  <si>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</si>
  <si>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</si>
  <si>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</si>
  <si>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</si>
  <si>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</si>
  <si>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</si>
  <si>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</si>
  <si>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</si>
  <si>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</si>
  <si>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</si>
  <si>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</si>
  <si>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</si>
  <si>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</si>
  <si>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</si>
  <si>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</si>
  <si>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</si>
  <si>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</si>
  <si>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</si>
  <si>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</si>
  <si>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</si>
  <si>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</si>
  <si>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</si>
  <si>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</si>
  <si>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</si>
  <si>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</si>
  <si>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</si>
  <si>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</si>
  <si>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</si>
  <si>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</si>
  <si>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</si>
  <si>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</si>
  <si>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</si>
  <si>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</si>
  <si>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</si>
  <si>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</si>
  <si>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</si>
  <si>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</si>
  <si>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</si>
  <si>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</si>
  <si>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</si>
  <si>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</si>
  <si>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</si>
  <si>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</si>
  <si>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</si>
  <si>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</si>
  <si>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</si>
  <si>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</si>
  <si>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</si>
  <si>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</si>
  <si>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</si>
  <si>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</si>
  <si>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</si>
  <si>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</si>
  <si>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</si>
  <si>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</si>
  <si>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</si>
  <si>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</si>
  <si>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</si>
  <si>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</si>
  <si>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</si>
  <si>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</si>
  <si>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</si>
  <si>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</si>
  <si>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</si>
  <si>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</si>
  <si>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</si>
  <si>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</si>
  <si>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</si>
  <si>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</si>
  <si>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</si>
  <si>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</si>
  <si>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</si>
  <si>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</si>
  <si>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</si>
  <si>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</si>
  <si>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</si>
  <si>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</si>
  <si>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</si>
  <si>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</si>
  <si>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</si>
  <si>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</si>
  <si>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</si>
  <si>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</si>
  <si>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</si>
  <si>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</si>
  <si>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</si>
  <si>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</si>
  <si>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</si>
  <si>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</si>
  <si>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</si>
  <si>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</si>
  <si>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</si>
  <si>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</si>
  <si>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</si>
  <si>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</si>
  <si>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</si>
  <si>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</si>
  <si>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</si>
  <si>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</si>
  <si>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</si>
  <si>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</si>
  <si>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</si>
  <si>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</si>
  <si>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</si>
  <si>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</si>
  <si>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</si>
  <si>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</si>
  <si>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</si>
  <si>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</si>
  <si>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</si>
  <si>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</si>
  <si>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</si>
  <si>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</si>
  <si>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</si>
  <si>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</si>
  <si>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</si>
  <si>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</si>
  <si>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</si>
  <si>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</si>
  <si>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</si>
  <si>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</si>
  <si>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</si>
  <si>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</si>
  <si>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</si>
  <si>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</si>
  <si>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</si>
  <si>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</si>
  <si>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</si>
  <si>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</si>
  <si>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</si>
  <si>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</si>
  <si>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</si>
  <si>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</si>
  <si>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</si>
  <si>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</si>
  <si>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</si>
  <si>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</si>
  <si>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</si>
  <si>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</si>
  <si>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</si>
  <si>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</si>
  <si>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</si>
  <si>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</si>
  <si>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</si>
  <si>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</si>
  <si>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</si>
  <si>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</si>
  <si>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</si>
  <si>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</si>
  <si>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</si>
  <si>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</si>
  <si>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</si>
  <si>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</si>
  <si>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</si>
  <si>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</si>
  <si>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</si>
  <si>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</si>
  <si>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</si>
  <si>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</si>
  <si>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</si>
  <si>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</si>
  <si>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</si>
  <si>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</si>
  <si>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</si>
  <si>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</si>
  <si>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</si>
  <si>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</si>
  <si>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</si>
  <si>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</si>
  <si>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</si>
  <si>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</si>
  <si>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</si>
  <si>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</si>
  <si>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</si>
  <si>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</si>
  <si>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</si>
  <si>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</si>
  <si>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</si>
  <si>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</si>
  <si>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</si>
  <si>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</si>
  <si>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</si>
  <si>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</si>
  <si>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</si>
  <si>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</si>
  <si>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</si>
  <si>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</si>
  <si>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</si>
  <si>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</si>
  <si>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</si>
  <si>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</si>
  <si>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</si>
  <si>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</si>
  <si>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</si>
  <si>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</si>
  <si>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</si>
  <si>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</si>
  <si>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</si>
  <si>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</si>
  <si>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</si>
  <si>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</si>
  <si>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</si>
  <si>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</si>
  <si>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</si>
  <si>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</si>
  <si>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</si>
  <si>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</si>
  <si>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</si>
  <si>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</si>
  <si>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</si>
  <si>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</si>
  <si>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</si>
  <si>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</si>
  <si>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</si>
  <si>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</si>
  <si>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</si>
  <si>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</si>
  <si>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</si>
  <si>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</si>
  <si>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</si>
  <si>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</si>
  <si>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</si>
  <si>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</si>
  <si>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</si>
  <si>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</si>
  <si>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</si>
  <si>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</si>
  <si>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</si>
  <si>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</si>
  <si>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</si>
  <si>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</si>
  <si>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</si>
  <si>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</si>
  <si>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</si>
  <si>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</si>
  <si>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</si>
  <si>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</si>
  <si>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</si>
  <si>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</si>
  <si>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</si>
  <si>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</si>
  <si>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</si>
  <si>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</si>
  <si>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</si>
  <si>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</si>
  <si>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</si>
  <si>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</si>
  <si>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</si>
  <si>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</si>
  <si>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</si>
  <si>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</si>
  <si>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</si>
  <si>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</si>
  <si>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</si>
  <si>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</si>
  <si>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</si>
  <si>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</si>
  <si>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</si>
  <si>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</si>
  <si>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</si>
  <si>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</si>
  <si>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</si>
  <si>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</si>
  <si>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</si>
  <si>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</si>
  <si>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</si>
  <si>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</si>
  <si>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</si>
  <si>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</si>
  <si>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</si>
  <si>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</si>
  <si>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</si>
  <si>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</si>
  <si>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</si>
  <si>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</si>
  <si>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</si>
  <si>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</si>
  <si>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</si>
  <si>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</si>
  <si>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</si>
  <si>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</si>
  <si>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</si>
  <si>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</si>
  <si>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</si>
  <si>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</si>
  <si>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</si>
  <si>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</si>
  <si>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</si>
  <si>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</si>
  <si>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</si>
  <si>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</si>
  <si>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</si>
  <si>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</si>
  <si>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</si>
  <si>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</si>
  <si>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</si>
  <si>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</si>
  <si>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</si>
  <si>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</si>
  <si>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</si>
  <si>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</si>
  <si>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</si>
  <si>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</si>
  <si>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</si>
  <si>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</si>
  <si>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</si>
  <si>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</si>
  <si>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</si>
  <si>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</si>
  <si>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</si>
  <si>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</si>
  <si>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</si>
  <si>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</si>
  <si>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</si>
  <si>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</si>
  <si>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</si>
  <si>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</si>
  <si>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</si>
  <si>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</si>
  <si>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</si>
  <si>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</si>
  <si>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</si>
  <si>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</si>
  <si>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</si>
  <si>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</si>
  <si>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</si>
  <si>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</si>
  <si>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</si>
  <si>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</si>
  <si>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</si>
  <si>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</si>
  <si>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</si>
  <si>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</si>
  <si>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</si>
  <si>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</si>
  <si>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</si>
  <si>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</si>
  <si>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</si>
  <si>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</si>
  <si>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</si>
  <si>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</si>
  <si>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</si>
  <si>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</si>
  <si>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</si>
  <si>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</si>
  <si>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</si>
  <si>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</si>
  <si>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</si>
  <si>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</si>
  <si>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</si>
  <si>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</si>
  <si>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</si>
  <si>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</si>
  <si>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</si>
  <si>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</si>
  <si>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</si>
  <si>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</si>
  <si>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</si>
  <si>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</si>
  <si>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</si>
  <si>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</si>
  <si>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</si>
  <si>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</si>
  <si>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</si>
  <si>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</si>
  <si>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</si>
  <si>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</si>
  <si>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</si>
  <si>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</si>
  <si>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</si>
  <si>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</si>
  <si>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</si>
  <si>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</si>
  <si>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</si>
  <si>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</si>
  <si>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</si>
  <si>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</si>
  <si>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</si>
  <si>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</si>
  <si>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</si>
  <si>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</si>
  <si>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</si>
  <si>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</si>
  <si>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</si>
  <si>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</si>
  <si>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</si>
  <si>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</si>
  <si>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</si>
  <si>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</si>
  <si>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</si>
  <si>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</si>
  <si>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</si>
  <si>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</si>
  <si>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</si>
  <si>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</si>
  <si>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</si>
  <si>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</si>
  <si>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</si>
  <si>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</si>
  <si>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</si>
  <si>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</si>
  <si>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</si>
  <si>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</si>
  <si>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</si>
  <si>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</si>
  <si>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</si>
  <si>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</si>
  <si>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</si>
  <si>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</si>
  <si>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</si>
  <si>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</si>
  <si>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</si>
  <si>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</si>
  <si>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</si>
  <si>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</si>
  <si>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</si>
  <si>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</si>
  <si>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</si>
  <si>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</si>
  <si>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</si>
  <si>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</si>
  <si>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</si>
  <si>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</si>
  <si>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</si>
  <si>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</si>
  <si>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</si>
  <si>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</si>
  <si>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</si>
  <si>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</si>
  <si>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</si>
  <si>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</si>
  <si>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</si>
  <si>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</si>
  <si>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</si>
  <si>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</si>
  <si>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</si>
  <si>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</si>
  <si>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</si>
  <si>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</si>
  <si>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</si>
  <si>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</si>
  <si>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</si>
  <si>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</si>
  <si>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</si>
  <si>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</si>
  <si>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</si>
  <si>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</si>
  <si>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</si>
  <si>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</si>
  <si>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</si>
  <si>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</si>
  <si>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</si>
  <si>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</si>
  <si>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</si>
  <si>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</si>
  <si>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</si>
  <si>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</si>
  <si>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</si>
  <si>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</si>
  <si>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</si>
  <si>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</si>
  <si>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</si>
  <si>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</si>
  <si>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</si>
  <si>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</si>
  <si>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</si>
  <si>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</si>
  <si>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</si>
  <si>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</si>
  <si>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</si>
  <si>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</si>
  <si>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</si>
  <si>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</si>
  <si>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</si>
  <si>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</si>
  <si>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</si>
  <si>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</si>
  <si>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</si>
  <si>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</si>
  <si>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</si>
  <si>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</si>
  <si>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</si>
  <si>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</si>
  <si>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</si>
  <si>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</si>
  <si>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</si>
  <si>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</si>
  <si>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</si>
  <si>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</si>
  <si>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</si>
  <si>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</si>
  <si>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</si>
  <si>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</si>
  <si>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</si>
  <si>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</si>
  <si>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</si>
  <si>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</si>
  <si>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</si>
  <si>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</si>
  <si>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</si>
  <si>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</si>
  <si>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</si>
  <si>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</si>
  <si>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</si>
  <si>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</si>
  <si>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</si>
  <si>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</si>
  <si>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</si>
  <si>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</si>
  <si>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</si>
  <si>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</si>
  <si>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</si>
  <si>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</si>
  <si>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</si>
  <si>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</si>
  <si>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</si>
  <si>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</si>
  <si>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</si>
  <si>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</si>
  <si>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</si>
  <si>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</si>
  <si>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</si>
  <si>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</si>
  <si>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</si>
  <si>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</si>
  <si>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</si>
  <si>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</si>
  <si>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</si>
  <si>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</si>
  <si>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</si>
  <si>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</si>
  <si>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</si>
  <si>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</si>
  <si>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</si>
  <si>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</si>
  <si>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</si>
  <si>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</si>
  <si>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</si>
  <si>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</si>
  <si>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</si>
  <si>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</si>
  <si>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</si>
  <si>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</si>
  <si>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</si>
  <si>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</si>
  <si>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</si>
  <si>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</si>
  <si>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</si>
  <si>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</si>
  <si>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</si>
  <si>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</si>
  <si>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</si>
  <si>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</si>
  <si>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</si>
  <si>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</si>
  <si>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</si>
  <si>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</si>
  <si>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</si>
  <si>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</si>
  <si>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</si>
  <si>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</si>
  <si>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</si>
  <si>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</si>
  <si>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</si>
  <si>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</si>
  <si>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</si>
  <si>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</si>
  <si>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</si>
  <si>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</si>
  <si>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</si>
  <si>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</si>
  <si>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</si>
  <si>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</si>
  <si>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</si>
  <si>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</si>
  <si>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</si>
  <si>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</si>
  <si>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</si>
  <si>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</si>
  <si>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</si>
  <si>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</si>
  <si>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</si>
  <si>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</si>
  <si>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</si>
  <si>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</si>
  <si>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</si>
  <si>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</si>
  <si>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</si>
  <si>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</si>
  <si>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</si>
  <si>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</si>
  <si>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</si>
  <si>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</si>
  <si>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</si>
  <si>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</si>
  <si>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</si>
  <si>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</si>
  <si>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</si>
  <si>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</si>
  <si>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</si>
  <si>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</si>
  <si>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</si>
  <si>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</si>
  <si>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</si>
  <si>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</si>
  <si>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</si>
  <si>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</si>
  <si>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</si>
  <si>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</si>
  <si>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</si>
  <si>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</si>
  <si>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</si>
  <si>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</si>
  <si>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</si>
  <si>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</si>
  <si>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</si>
  <si>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</si>
  <si>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</si>
  <si>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</si>
  <si>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</si>
  <si>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</si>
  <si>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</si>
  <si>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</si>
  <si>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</si>
  <si>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</si>
  <si>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</si>
  <si>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</si>
  <si>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</si>
  <si>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</si>
  <si>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</si>
  <si>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</si>
  <si>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</si>
  <si>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</si>
  <si>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</si>
  <si>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</si>
  <si>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</si>
  <si>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</si>
  <si>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</si>
  <si>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</si>
  <si>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</si>
  <si>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</si>
  <si>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</si>
  <si>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</si>
  <si>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</si>
  <si>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</si>
  <si>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</si>
  <si>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</si>
  <si>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</si>
  <si>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</si>
  <si>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</si>
  <si>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</si>
  <si>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</si>
  <si>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</si>
  <si>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</si>
  <si>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</si>
  <si>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</si>
  <si>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</si>
  <si>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</si>
  <si>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</si>
  <si>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</si>
  <si>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</si>
  <si>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</si>
  <si>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</si>
  <si>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</si>
  <si>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</si>
  <si>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</si>
  <si>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</si>
  <si>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</si>
  <si>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</si>
  <si>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</si>
  <si>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</si>
  <si>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</si>
  <si>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</si>
  <si>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</si>
  <si>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</si>
  <si>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</si>
  <si>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</si>
  <si>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</si>
  <si>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</si>
  <si>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</si>
  <si>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</si>
  <si>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</si>
  <si>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</si>
  <si>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</si>
  <si>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</si>
  <si>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</si>
  <si>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</si>
  <si>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</si>
  <si>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</si>
  <si>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</si>
  <si>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</si>
  <si>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</si>
  <si>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</si>
  <si>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</si>
  <si>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</si>
  <si>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</si>
  <si>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</si>
  <si>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</si>
  <si>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</si>
  <si>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</si>
  <si>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</si>
  <si>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</si>
  <si>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</si>
  <si>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</si>
  <si>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</si>
  <si>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</si>
  <si>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</si>
  <si>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</si>
  <si>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</si>
  <si>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</si>
  <si>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</si>
  <si>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</si>
  <si>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</si>
  <si>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</si>
  <si>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</si>
  <si>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</si>
  <si>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</si>
  <si>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</si>
  <si>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</si>
  <si>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</si>
  <si>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</si>
  <si>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</si>
  <si>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</si>
  <si>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</si>
  <si>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</si>
  <si>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</si>
  <si>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</si>
  <si>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</si>
  <si>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</si>
  <si>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</si>
  <si>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</si>
  <si>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</si>
  <si>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</si>
  <si>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</si>
  <si>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</si>
  <si>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</si>
  <si>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</si>
  <si>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</si>
  <si>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</si>
  <si>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</si>
  <si>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</si>
  <si>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</si>
  <si>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</si>
  <si>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</si>
  <si>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</si>
  <si>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</si>
  <si>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</si>
  <si>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</si>
  <si>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</si>
  <si>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</si>
  <si>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</si>
  <si>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</si>
  <si>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</si>
  <si>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</si>
  <si>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</si>
  <si>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</si>
  <si>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</si>
  <si>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</si>
  <si>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</si>
  <si>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</si>
  <si>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</si>
  <si>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</si>
  <si>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</si>
  <si>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</si>
  <si>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</si>
  <si>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</si>
  <si>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</si>
  <si>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</si>
  <si>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</si>
  <si>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</si>
  <si>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</si>
  <si>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</si>
  <si>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</si>
  <si>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</si>
  <si>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</si>
  <si>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</si>
  <si>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</si>
  <si>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</si>
  <si>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</si>
  <si>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</si>
  <si>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</si>
  <si>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</si>
  <si>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</si>
  <si>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</si>
  <si>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</si>
  <si>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</si>
  <si>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</si>
  <si>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</si>
  <si>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</si>
  <si>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</si>
  <si>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</si>
  <si>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</si>
  <si>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</si>
  <si>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</si>
  <si>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</si>
  <si>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</si>
  <si>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</si>
  <si>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</si>
  <si>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</si>
  <si>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</si>
  <si>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</si>
  <si>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</si>
  <si>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</si>
  <si>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</si>
  <si>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</si>
  <si>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</si>
  <si>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</si>
  <si>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</si>
  <si>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</si>
  <si>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</si>
  <si>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</si>
  <si>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</si>
  <si>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</si>
  <si>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</si>
  <si>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</si>
  <si>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</si>
  <si>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</si>
  <si>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</si>
  <si>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</si>
  <si>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</si>
  <si>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</si>
  <si>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</si>
  <si>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</si>
  <si>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</si>
  <si>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</si>
  <si>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</si>
  <si>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</si>
  <si>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</si>
  <si>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</si>
  <si>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</si>
  <si>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</si>
  <si>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</si>
  <si>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</si>
  <si>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</si>
  <si>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</si>
  <si>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</si>
  <si>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</si>
  <si>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</si>
  <si>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</si>
  <si>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</si>
  <si>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</si>
  <si>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</si>
  <si>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</si>
  <si>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</si>
  <si>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</si>
  <si>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</si>
  <si>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</si>
  <si>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</si>
  <si>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</si>
  <si>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</si>
  <si>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</si>
  <si>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</si>
  <si>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</si>
  <si>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</si>
  <si>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</si>
  <si>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</si>
  <si>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</si>
  <si>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</si>
  <si>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</si>
  <si>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</si>
  <si>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</si>
  <si>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</si>
  <si>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</si>
  <si>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</si>
  <si>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</si>
  <si>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</si>
  <si>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</si>
  <si>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</si>
  <si>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</si>
  <si>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</si>
  <si>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</si>
  <si>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</si>
  <si>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</si>
  <si>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</si>
  <si>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</si>
  <si>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</si>
  <si>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</si>
  <si>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</si>
  <si>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</si>
  <si>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</si>
  <si>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</si>
  <si>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</si>
  <si>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</si>
  <si>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</si>
  <si>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</si>
  <si>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</si>
  <si>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</si>
  <si>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</si>
  <si>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</si>
  <si>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</si>
  <si>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</si>
  <si>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</si>
  <si>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</si>
  <si>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</si>
  <si>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</si>
  <si>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</si>
  <si>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</si>
  <si>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</si>
  <si>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</si>
  <si>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</si>
  <si>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</si>
  <si>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</si>
  <si>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</si>
  <si>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</si>
  <si>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</si>
  <si>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</si>
  <si>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</si>
  <si>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</si>
  <si>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</si>
  <si>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</si>
  <si>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</si>
  <si>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</si>
  <si>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</si>
  <si>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</si>
  <si>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</si>
  <si>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</si>
  <si>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</si>
  <si>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</si>
  <si>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</si>
  <si>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</si>
  <si>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</si>
  <si>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</si>
  <si>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</si>
  <si>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</si>
  <si>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</si>
  <si>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</si>
  <si>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</si>
  <si>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</si>
  <si>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</si>
  <si>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</si>
  <si>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</si>
  <si>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</si>
  <si>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</si>
  <si>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</si>
  <si>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</si>
  <si>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</si>
  <si>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</si>
  <si>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</si>
  <si>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</si>
  <si>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</si>
  <si>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</si>
  <si>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</si>
  <si>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</si>
  <si>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</si>
  <si>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</si>
  <si>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</si>
  <si>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</si>
  <si>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</si>
  <si>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</si>
  <si>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</si>
  <si>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</si>
  <si>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</si>
  <si>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</si>
  <si>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</si>
  <si>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</si>
  <si>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</si>
  <si>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</si>
  <si>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</si>
  <si>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</si>
  <si>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</si>
  <si>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</si>
  <si>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</si>
  <si>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</si>
  <si>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</si>
  <si>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</si>
  <si>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</si>
  <si>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</si>
  <si>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</si>
  <si>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</si>
  <si>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</si>
  <si>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</si>
  <si>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</si>
  <si>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</si>
  <si>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</si>
  <si>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</si>
  <si>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</si>
  <si>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</si>
  <si>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</si>
  <si>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</si>
  <si>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</si>
  <si>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</si>
  <si>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</si>
  <si>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</si>
  <si>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</si>
  <si>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</si>
  <si>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</si>
  <si>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</si>
  <si>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</si>
  <si>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</si>
  <si>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</si>
  <si>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</si>
  <si>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</si>
  <si>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</si>
  <si>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</si>
  <si>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</si>
  <si>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</si>
  <si>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</si>
  <si>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</si>
  <si>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</si>
  <si>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</si>
  <si>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</si>
  <si>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</si>
  <si>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</si>
  <si>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</si>
  <si>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</si>
  <si>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</si>
  <si>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</si>
  <si>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</si>
  <si>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</si>
  <si>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</si>
  <si>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</si>
  <si>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</si>
  <si>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</si>
  <si>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</si>
  <si>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</si>
  <si>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</si>
  <si>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</si>
  <si>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</si>
  <si>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</si>
  <si>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</si>
  <si>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</si>
  <si>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</si>
  <si>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</si>
  <si>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</si>
  <si>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</si>
  <si>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</si>
  <si>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</si>
  <si>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</si>
  <si>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</si>
  <si>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</si>
  <si>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</si>
  <si>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</si>
  <si>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</si>
  <si>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</si>
  <si>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</si>
  <si>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</si>
  <si>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</si>
  <si>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</si>
  <si>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</si>
  <si>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</si>
  <si>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</si>
  <si>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</si>
  <si>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</si>
  <si>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</si>
  <si>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</si>
  <si>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</si>
  <si>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</si>
  <si>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</si>
  <si>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</si>
  <si>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</si>
  <si>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</si>
  <si>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</si>
  <si>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</si>
  <si>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</si>
  <si>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</si>
  <si>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</si>
  <si>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</si>
  <si>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</si>
  <si>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</si>
  <si>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</si>
  <si>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</si>
  <si>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</si>
  <si>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</si>
  <si>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</si>
  <si>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</si>
  <si>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</si>
  <si>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</si>
  <si>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</si>
  <si>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</si>
  <si>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</si>
  <si>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</si>
  <si>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</si>
  <si>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</si>
  <si>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</si>
  <si>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</si>
  <si>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</si>
  <si>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</si>
  <si>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</si>
  <si>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</si>
  <si>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</si>
  <si>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</si>
  <si>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</si>
  <si>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</si>
  <si>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</si>
  <si>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</si>
  <si>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</si>
  <si>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</si>
  <si>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</si>
  <si>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</si>
  <si>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</si>
  <si>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</si>
  <si>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</si>
  <si>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</si>
  <si>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</si>
  <si>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</si>
  <si>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</si>
  <si>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</si>
  <si>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</si>
  <si>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</si>
  <si>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</si>
  <si>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</si>
  <si>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</si>
  <si>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</si>
  <si>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</si>
  <si>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</si>
  <si>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</si>
  <si>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</si>
  <si>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</si>
  <si>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</si>
  <si>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</si>
  <si>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</si>
  <si>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</si>
  <si>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</si>
  <si>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</si>
  <si>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</si>
  <si>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</si>
  <si>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</si>
  <si>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</si>
  <si>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</si>
  <si>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</si>
  <si>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</si>
  <si>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</si>
  <si>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</si>
  <si>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</si>
  <si>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</si>
  <si>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</si>
  <si>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</si>
  <si>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</si>
  <si>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</si>
  <si>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</si>
  <si>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</si>
  <si>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</si>
  <si>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</si>
  <si>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</si>
  <si>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</si>
  <si>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</si>
  <si>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</si>
  <si>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</si>
  <si>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</si>
  <si>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</si>
  <si>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</si>
  <si>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</si>
  <si>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</si>
  <si>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</si>
  <si>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</si>
  <si>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</si>
  <si>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</si>
  <si>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</si>
  <si>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</si>
  <si>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</si>
  <si>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</si>
  <si>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</si>
  <si>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</si>
  <si>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</si>
  <si>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</si>
  <si>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</si>
  <si>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</si>
  <si>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</si>
  <si>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</si>
  <si>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</si>
  <si>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</si>
  <si>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</si>
  <si>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</si>
  <si>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</si>
  <si>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</si>
  <si>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</si>
  <si>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</si>
  <si>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</si>
  <si>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</si>
  <si>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</si>
  <si>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</si>
  <si>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</si>
  <si>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</si>
  <si>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</si>
  <si>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</si>
  <si>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</si>
  <si>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</si>
  <si>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</si>
  <si>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</si>
  <si>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</si>
  <si>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</si>
  <si>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</si>
  <si>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</si>
  <si>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</si>
  <si>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</si>
  <si>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</si>
  <si>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</si>
  <si>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</si>
  <si>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</si>
  <si>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</si>
  <si>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</si>
  <si>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</si>
  <si>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</si>
  <si>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</si>
  <si>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</si>
  <si>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</si>
  <si>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</si>
  <si>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</si>
  <si>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</si>
  <si>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</si>
  <si>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</si>
  <si>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</si>
  <si>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</si>
  <si>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</si>
  <si>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</si>
  <si>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</si>
  <si>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</si>
  <si>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</si>
  <si>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</si>
  <si>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</si>
  <si>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</si>
  <si>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</si>
  <si>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</si>
  <si>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</si>
  <si>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</si>
  <si>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</si>
  <si>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</si>
  <si>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</si>
  <si>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</si>
  <si>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</si>
  <si>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</si>
  <si>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</si>
  <si>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</si>
  <si>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</si>
  <si>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</si>
  <si>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</si>
  <si>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</si>
  <si>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</si>
  <si>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</si>
  <si>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</si>
  <si>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</si>
  <si>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</si>
  <si>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</si>
  <si>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</si>
  <si>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</si>
  <si>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</si>
  <si>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</si>
  <si>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</si>
  <si>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</si>
  <si>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</si>
  <si>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</si>
  <si>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</si>
  <si>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</si>
  <si>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</si>
  <si>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</si>
  <si>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</si>
  <si>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</si>
  <si>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</si>
  <si>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</si>
  <si>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</si>
  <si>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</si>
  <si>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</si>
  <si>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</si>
  <si>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</si>
  <si>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</si>
  <si>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</si>
  <si>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</si>
  <si>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</si>
  <si>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</si>
  <si>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</si>
  <si>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</si>
  <si>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</si>
  <si>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</si>
  <si>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</si>
  <si>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</si>
  <si>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</si>
  <si>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</si>
  <si>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</si>
  <si>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</si>
  <si>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</si>
  <si>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</si>
  <si>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</si>
  <si>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</si>
  <si>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</si>
  <si>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</si>
  <si>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</si>
  <si>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</si>
  <si>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</si>
  <si>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</si>
  <si>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</si>
  <si>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</si>
  <si>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</si>
  <si>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</si>
  <si>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</si>
  <si>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</si>
  <si>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</si>
  <si>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</si>
  <si>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</si>
  <si>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</si>
  <si>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</si>
  <si>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</si>
  <si>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</si>
  <si>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</si>
  <si>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</si>
  <si>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</si>
  <si>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</si>
  <si>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</si>
  <si>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</si>
  <si>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</si>
  <si>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</si>
  <si>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</si>
  <si>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</si>
  <si>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</si>
  <si>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</si>
  <si>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</si>
  <si>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</si>
  <si>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</si>
  <si>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</si>
  <si>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</si>
  <si>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</si>
  <si>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</si>
  <si>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</si>
  <si>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</si>
  <si>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</si>
  <si>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</si>
  <si>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</si>
  <si>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</si>
  <si>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</si>
  <si>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</si>
  <si>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</si>
  <si>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</si>
  <si>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</si>
  <si>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</si>
  <si>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</si>
  <si>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</si>
  <si>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</si>
  <si>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</si>
  <si>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</si>
  <si>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</si>
  <si>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</si>
  <si>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</si>
  <si>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</si>
  <si>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</si>
  <si>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</si>
  <si>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</si>
  <si>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</si>
  <si>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</si>
  <si>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</si>
  <si>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</si>
  <si>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</si>
  <si>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</si>
  <si>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</si>
  <si>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</si>
  <si>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</si>
  <si>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</si>
  <si>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</si>
  <si>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</si>
  <si>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</si>
  <si>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</si>
  <si>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</si>
  <si>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</si>
  <si>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</si>
  <si>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</si>
  <si>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</si>
  <si>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</si>
  <si>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</si>
  <si>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</si>
  <si>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</si>
  <si>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</si>
  <si>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</si>
  <si>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</si>
  <si>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</si>
  <si>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</si>
  <si>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</si>
  <si>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</si>
  <si>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</si>
  <si>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</si>
  <si>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</si>
  <si>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</si>
  <si>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</si>
  <si>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</si>
  <si>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</si>
  <si>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</si>
  <si>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</si>
  <si>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</si>
  <si>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</si>
  <si>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</si>
  <si>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</si>
  <si>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</si>
  <si>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</si>
  <si>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</si>
  <si>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</si>
  <si>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</si>
  <si>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</si>
  <si>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</si>
  <si>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</si>
  <si>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</si>
  <si>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</si>
  <si>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</si>
  <si>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</si>
  <si>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</si>
  <si>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</si>
  <si>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</si>
  <si>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</si>
  <si>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</si>
  <si>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</si>
  <si>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</si>
  <si>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</si>
  <si>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</si>
  <si>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</si>
  <si>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</si>
  <si>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</si>
  <si>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</si>
  <si>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</si>
  <si>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</si>
  <si>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</si>
  <si>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</si>
  <si>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</si>
  <si>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</si>
  <si>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</si>
  <si>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</si>
  <si>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</si>
  <si>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</si>
  <si>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</si>
  <si>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</si>
  <si>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</si>
  <si>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</si>
  <si>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</si>
  <si>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</si>
  <si>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</si>
  <si>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</si>
  <si>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</si>
  <si>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</si>
  <si>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</si>
  <si>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</si>
  <si>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</si>
  <si>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</si>
  <si>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</si>
  <si>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</si>
  <si>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</si>
  <si>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</si>
  <si>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</si>
  <si>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</si>
  <si>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</si>
  <si>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</si>
  <si>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</si>
  <si>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</si>
  <si>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</si>
  <si>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</si>
  <si>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</si>
  <si>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</si>
  <si>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</si>
  <si>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</si>
  <si>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</si>
  <si>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</si>
  <si>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</si>
  <si>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</si>
  <si>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</si>
  <si>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</si>
  <si>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</si>
  <si>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</si>
  <si>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</si>
  <si>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</si>
  <si>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</si>
  <si>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</si>
  <si>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</si>
  <si>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</si>
  <si>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</si>
  <si>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</si>
  <si>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</si>
  <si>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</si>
  <si>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</si>
  <si>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</si>
  <si>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</si>
  <si>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</si>
  <si>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</si>
  <si>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</si>
  <si>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</si>
  <si>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</si>
  <si>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</si>
  <si>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</si>
  <si>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</si>
  <si>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</si>
  <si>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</si>
  <si>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</si>
  <si>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</si>
  <si>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</si>
  <si>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</si>
  <si>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</si>
  <si>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</si>
  <si>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</si>
  <si>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</si>
  <si>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</si>
  <si>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</si>
  <si>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</si>
  <si>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</si>
  <si>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</si>
  <si>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</si>
  <si>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</si>
  <si>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</si>
  <si>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</si>
  <si>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</si>
  <si>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</si>
  <si>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</si>
  <si>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</si>
  <si>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</si>
  <si>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</si>
  <si>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</si>
  <si>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</si>
  <si>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</si>
  <si>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</si>
  <si>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</si>
  <si>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</si>
  <si>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</si>
  <si>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</si>
  <si>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</si>
  <si>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</si>
  <si>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</si>
  <si>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</si>
  <si>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</si>
  <si>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</si>
  <si>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</si>
  <si>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</si>
  <si>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</si>
  <si>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</si>
  <si>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</si>
  <si>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</si>
  <si>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</si>
  <si>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</si>
  <si>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</si>
  <si>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</si>
  <si>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</si>
  <si>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</si>
  <si>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</si>
  <si>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</si>
  <si>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</si>
  <si>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</si>
  <si>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</si>
  <si>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</si>
  <si>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</si>
  <si>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</si>
  <si>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</si>
  <si>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</si>
  <si>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</si>
  <si>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</si>
  <si>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</si>
  <si>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</si>
  <si>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</si>
  <si>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</si>
  <si>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</si>
  <si>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</si>
  <si>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</si>
  <si>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</si>
  <si>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</si>
  <si>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</si>
  <si>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</si>
  <si>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</si>
  <si>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</si>
  <si>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</si>
  <si>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</si>
  <si>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</si>
  <si>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</si>
  <si>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</si>
  <si>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</si>
  <si>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</si>
  <si>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</si>
  <si>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</si>
  <si>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</si>
  <si>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</si>
  <si>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</si>
  <si>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</si>
  <si>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</si>
  <si>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</si>
  <si>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</si>
  <si>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</si>
  <si>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</si>
  <si>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</si>
  <si>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</si>
  <si>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</si>
  <si>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</si>
  <si>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</si>
  <si>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</si>
  <si>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</si>
  <si>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</si>
  <si>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</si>
  <si>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</si>
  <si>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</si>
  <si>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</si>
  <si>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</si>
  <si>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</si>
  <si>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</si>
  <si>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</si>
  <si>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</si>
  <si>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</si>
  <si>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</si>
  <si>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</si>
  <si>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</si>
  <si>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</si>
  <si>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</si>
  <si>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</si>
  <si>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</si>
  <si>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</si>
  <si>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</si>
  <si>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</si>
  <si>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</si>
  <si>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</si>
  <si>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</si>
  <si>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</si>
  <si>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</si>
  <si>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</si>
  <si>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</si>
  <si>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</si>
  <si>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</si>
  <si>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</si>
  <si>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</si>
  <si>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</si>
  <si>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</si>
  <si>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</si>
  <si>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</si>
  <si>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</si>
  <si>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</si>
  <si>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</si>
  <si>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</si>
  <si>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</si>
  <si>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</si>
  <si>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</si>
  <si>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</si>
  <si>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</si>
  <si>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</si>
  <si>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</si>
  <si>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</si>
  <si>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</si>
  <si>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</si>
  <si>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</si>
  <si>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</si>
  <si>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</si>
  <si>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</si>
  <si>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</si>
  <si>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</si>
  <si>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</si>
  <si>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</si>
  <si>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</si>
  <si>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</si>
  <si>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</si>
  <si>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</si>
  <si>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</si>
  <si>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</si>
  <si>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</si>
  <si>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</si>
  <si>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</si>
  <si>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</si>
  <si>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</si>
  <si>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</si>
  <si>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</si>
  <si>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</si>
  <si>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</si>
  <si>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</si>
  <si>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</si>
  <si>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</si>
  <si>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</si>
  <si>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</si>
  <si>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</si>
  <si>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</si>
  <si>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</si>
  <si>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</si>
  <si>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</si>
  <si>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</si>
  <si>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</si>
  <si>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</si>
  <si>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</si>
  <si>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</si>
  <si>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</si>
  <si>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</si>
  <si>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</si>
  <si>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</si>
  <si>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</si>
  <si>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</si>
  <si>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</si>
  <si>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</si>
  <si>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</si>
  <si>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</si>
  <si>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</si>
  <si>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</si>
  <si>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</si>
  <si>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</si>
  <si>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</si>
  <si>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</si>
  <si>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</si>
  <si>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</si>
  <si>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</si>
  <si>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</si>
  <si>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</si>
  <si>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</si>
  <si>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</si>
  <si>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</si>
  <si>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</si>
  <si>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</si>
  <si>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</si>
  <si>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</si>
  <si>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</si>
  <si>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</si>
  <si>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</si>
  <si>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</si>
  <si>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</si>
  <si>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</si>
  <si>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</si>
  <si>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</si>
  <si>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</si>
  <si>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</si>
  <si>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</si>
  <si>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</si>
  <si>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</si>
  <si>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</si>
  <si>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</si>
  <si>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</si>
  <si>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</si>
  <si>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</si>
  <si>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</si>
  <si>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</si>
  <si>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</si>
  <si>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</si>
  <si>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</si>
  <si>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</si>
  <si>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</si>
  <si>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</si>
  <si>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</si>
  <si>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</si>
  <si>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</si>
  <si>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</si>
  <si>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</si>
  <si>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</si>
  <si>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</si>
  <si>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</si>
  <si>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</si>
  <si>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</si>
  <si>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</si>
  <si>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</si>
  <si>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</si>
  <si>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</si>
  <si>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</si>
  <si>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</si>
  <si>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</si>
  <si>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</si>
  <si>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</si>
  <si>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</si>
  <si>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</si>
  <si>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</si>
  <si>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</si>
  <si>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</si>
  <si>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</si>
  <si>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</si>
  <si>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</si>
  <si>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</si>
  <si>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</si>
  <si>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</si>
  <si>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</si>
  <si>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</si>
  <si>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</si>
  <si>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</si>
  <si>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</si>
  <si>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</si>
  <si>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</si>
  <si>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</si>
  <si>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</si>
  <si>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</si>
  <si>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</si>
  <si>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</si>
  <si>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</si>
  <si>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</si>
  <si>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</si>
  <si>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</si>
  <si>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</si>
  <si>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</si>
  <si>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</si>
  <si>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</si>
  <si>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</si>
  <si>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</si>
  <si>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</si>
  <si>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</si>
  <si>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</si>
  <si>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</si>
  <si>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</si>
  <si>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</si>
  <si>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</si>
  <si>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</si>
  <si>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</si>
  <si>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</si>
  <si>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</si>
  <si>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</si>
  <si>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</si>
  <si>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</si>
  <si>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</si>
  <si>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</si>
  <si>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</si>
  <si>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</si>
  <si>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</si>
  <si>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</si>
  <si>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</si>
  <si>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</si>
  <si>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</si>
  <si>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</si>
  <si>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</si>
  <si>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</si>
  <si>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</si>
  <si>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</si>
  <si>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</si>
  <si>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</si>
  <si>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</si>
  <si>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</si>
  <si>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</si>
  <si>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</si>
  <si>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</si>
  <si>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</si>
  <si>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</si>
  <si>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</si>
  <si>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</si>
  <si>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</si>
  <si>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</si>
  <si>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</si>
  <si>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</si>
  <si>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</si>
  <si>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</si>
  <si>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</si>
  <si>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</si>
  <si>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</si>
  <si>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</si>
  <si>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</si>
  <si>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</si>
  <si>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</si>
  <si>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</si>
  <si>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</si>
  <si>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</si>
  <si>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</si>
  <si>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</si>
  <si>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</si>
  <si>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</si>
  <si>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</si>
  <si>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</si>
  <si>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</si>
  <si>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</si>
  <si>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</si>
  <si>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</si>
  <si>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</si>
  <si>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</si>
  <si>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</si>
  <si>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</si>
  <si>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</si>
  <si>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</si>
  <si>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</si>
  <si>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</si>
  <si>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</si>
  <si>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</si>
  <si>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</si>
  <si>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</si>
  <si>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</si>
  <si>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</si>
  <si>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</si>
  <si>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</si>
  <si>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</si>
  <si>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</si>
  <si>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</si>
  <si>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</si>
  <si>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</si>
  <si>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</si>
  <si>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</si>
  <si>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</si>
  <si>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</si>
  <si>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</si>
  <si>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</si>
  <si>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</si>
  <si>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</si>
  <si>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</si>
  <si>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</si>
  <si>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</si>
  <si>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</si>
  <si>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</si>
  <si>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</si>
  <si>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</si>
  <si>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</si>
  <si>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</si>
  <si>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</si>
  <si>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</si>
  <si>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</si>
  <si>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</si>
  <si>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</si>
  <si>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</si>
  <si>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</si>
  <si>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</si>
  <si>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</si>
  <si>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</si>
  <si>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</si>
  <si>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</si>
  <si>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</si>
  <si>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</si>
  <si>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</si>
  <si>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</si>
  <si>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</si>
  <si>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</si>
  <si>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</si>
  <si>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</si>
  <si>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</si>
  <si>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</si>
  <si>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</si>
  <si>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</si>
  <si>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</si>
  <si>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</si>
  <si>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</si>
  <si>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</si>
  <si>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</si>
  <si>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</si>
  <si>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</si>
  <si>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</si>
  <si>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</si>
  <si>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</si>
  <si>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</si>
  <si>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</si>
  <si>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</si>
  <si>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</si>
  <si>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</si>
  <si>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</si>
  <si>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</si>
  <si>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</si>
  <si>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</si>
  <si>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</si>
  <si>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</si>
  <si>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</si>
  <si>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</si>
  <si>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</si>
  <si>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</si>
  <si>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</si>
  <si>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</si>
  <si>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</si>
  <si>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</si>
  <si>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</si>
  <si>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</si>
  <si>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</si>
  <si>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</si>
  <si>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</si>
  <si>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</si>
  <si>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</si>
  <si>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</si>
  <si>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</si>
  <si>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</si>
  <si>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</si>
  <si>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</si>
  <si>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</si>
  <si>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</si>
  <si>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</si>
  <si>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</si>
  <si>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</si>
  <si>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</si>
  <si>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</si>
  <si>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</si>
  <si>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</si>
  <si>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</si>
  <si>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</si>
  <si>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</si>
  <si>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</si>
  <si>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</si>
  <si>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</si>
  <si>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</si>
  <si>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</si>
  <si>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</si>
  <si>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</si>
  <si>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</si>
  <si>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</si>
  <si>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</si>
  <si>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</si>
  <si>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</si>
  <si>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</si>
  <si>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</si>
  <si>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</si>
  <si>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</si>
  <si>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</si>
  <si>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</si>
  <si>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</si>
  <si>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</si>
  <si>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</si>
  <si>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</si>
  <si>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</si>
  <si>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</si>
  <si>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</si>
  <si>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</si>
  <si>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</si>
  <si>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</si>
  <si>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</si>
  <si>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</si>
  <si>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</si>
  <si>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</si>
  <si>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</si>
  <si>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</si>
  <si>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</si>
  <si>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</si>
  <si>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</si>
  <si>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</si>
  <si>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</si>
  <si>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</si>
  <si>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</si>
  <si>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</si>
  <si>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</si>
  <si>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</si>
  <si>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</si>
  <si>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</si>
  <si>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</si>
  <si>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</si>
  <si>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</si>
  <si>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</si>
  <si>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</si>
  <si>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</si>
  <si>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</si>
  <si>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</si>
  <si>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</si>
  <si>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</si>
  <si>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</si>
  <si>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</si>
  <si>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</si>
  <si>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</si>
  <si>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</si>
  <si>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</si>
  <si>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</si>
  <si>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</si>
  <si>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</si>
  <si>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</si>
  <si>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</si>
  <si>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</si>
  <si>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</si>
  <si>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</si>
  <si>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</si>
  <si>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</si>
  <si>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</si>
  <si>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</si>
  <si>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</si>
  <si>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</si>
  <si>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</si>
  <si>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</si>
  <si>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</si>
  <si>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</si>
  <si>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</si>
  <si>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</si>
  <si>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</si>
  <si>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</si>
  <si>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</si>
  <si>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</si>
  <si>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</si>
  <si>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</si>
  <si>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</si>
  <si>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</si>
  <si>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</si>
  <si>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</si>
  <si>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</si>
  <si>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</si>
  <si>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</si>
  <si>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</si>
  <si>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</si>
  <si>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</si>
  <si>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</si>
  <si>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</si>
  <si>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</si>
  <si>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</si>
  <si>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</si>
  <si>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</si>
  <si>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</si>
  <si>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</si>
  <si>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</si>
  <si>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</si>
  <si>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</si>
  <si>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</si>
  <si>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</si>
  <si>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</si>
  <si>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</si>
  <si>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</si>
  <si>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</si>
  <si>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</si>
  <si>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</si>
  <si>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</si>
  <si>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</si>
  <si>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</si>
  <si>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</si>
  <si>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</si>
  <si>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</si>
  <si>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</si>
  <si>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</si>
  <si>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</si>
  <si>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</si>
  <si>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</si>
  <si>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</si>
  <si>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</si>
  <si>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</si>
  <si>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</si>
  <si>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</si>
  <si>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</si>
  <si>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</si>
  <si>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</si>
  <si>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</si>
  <si>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</si>
  <si>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</si>
  <si>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</si>
  <si>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</si>
  <si>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</si>
  <si>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</si>
  <si>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</si>
  <si>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</si>
  <si>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</si>
  <si>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</si>
  <si>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</si>
  <si>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</si>
  <si>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</si>
  <si>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</si>
  <si>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</si>
  <si>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</si>
  <si>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</si>
  <si>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</si>
  <si>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</si>
  <si>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</si>
  <si>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</si>
  <si>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</si>
  <si>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</si>
  <si>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</si>
  <si>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</si>
  <si>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</si>
  <si>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</si>
  <si>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</si>
  <si>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</si>
  <si>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</si>
  <si>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</si>
  <si>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</si>
  <si>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</si>
  <si>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</si>
  <si>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</si>
  <si>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</si>
  <si>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</si>
  <si>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</si>
  <si>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</si>
  <si>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</si>
  <si>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</si>
  <si>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</si>
  <si>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</si>
  <si>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</si>
  <si>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</si>
  <si>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</si>
  <si>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</si>
  <si>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</si>
  <si>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</si>
  <si>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</si>
  <si>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</si>
  <si>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</si>
  <si>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</si>
  <si>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</si>
  <si>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</si>
  <si>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</si>
  <si>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</si>
  <si>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</si>
  <si>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</si>
  <si>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</si>
  <si>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</si>
  <si>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</si>
  <si>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</si>
  <si>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</si>
  <si>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</si>
  <si>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</si>
  <si>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</si>
  <si>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</si>
  <si>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</si>
  <si>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</si>
  <si>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</si>
  <si>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</si>
  <si>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</si>
  <si>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</si>
  <si>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</si>
  <si>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</si>
  <si>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</si>
  <si>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</si>
  <si>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</si>
  <si>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</si>
  <si>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</si>
  <si>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</si>
  <si>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</si>
  <si>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</si>
  <si>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</si>
  <si>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</si>
  <si>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</si>
  <si>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</si>
  <si>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</si>
  <si>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</si>
  <si>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</si>
  <si>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</si>
  <si>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</si>
  <si>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</si>
  <si>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</si>
  <si>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</si>
  <si>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</si>
  <si>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</si>
  <si>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</si>
  <si>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</si>
  <si>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</si>
  <si>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</si>
  <si>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</si>
  <si>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</si>
  <si>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</si>
  <si>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</si>
  <si>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</si>
  <si>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</si>
  <si>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</si>
  <si>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</si>
  <si>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</si>
  <si>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</si>
  <si>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</si>
  <si>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</si>
  <si>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</si>
  <si>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</si>
  <si>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</si>
  <si>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</si>
  <si>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</si>
  <si>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</si>
  <si>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</si>
  <si>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</si>
  <si>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</si>
  <si>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</si>
  <si>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</si>
  <si>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</si>
  <si>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</si>
  <si>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</si>
  <si>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</si>
  <si>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</si>
  <si>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</si>
  <si>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</si>
  <si>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</si>
  <si>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</si>
  <si>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</si>
  <si>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</si>
  <si>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</si>
  <si>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</si>
  <si>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</si>
  <si>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</si>
  <si>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</si>
  <si>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</si>
  <si>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</si>
  <si>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</si>
  <si>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</si>
  <si>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</si>
  <si>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</si>
  <si>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</si>
  <si>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</si>
  <si>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</si>
  <si>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</si>
  <si>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</si>
  <si>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</si>
  <si>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</si>
  <si>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</si>
  <si>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</si>
  <si>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</si>
  <si>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</si>
  <si>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</si>
  <si>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</si>
  <si>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</si>
  <si>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</si>
  <si>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</si>
  <si>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</si>
  <si>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</si>
  <si>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</si>
  <si>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</si>
  <si>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</si>
  <si>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</si>
  <si>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</si>
  <si>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</si>
  <si>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</si>
  <si>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</si>
  <si>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</si>
  <si>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</si>
  <si>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</si>
  <si>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</si>
  <si>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</si>
  <si>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</si>
  <si>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</si>
  <si>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</si>
  <si>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</si>
  <si>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</si>
  <si>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</si>
  <si>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</si>
  <si>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</si>
  <si>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</si>
  <si>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</si>
  <si>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</si>
  <si>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</si>
  <si>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</si>
  <si>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</si>
  <si>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</si>
  <si>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</si>
  <si>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</si>
  <si>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</si>
  <si>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</si>
  <si>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</si>
  <si>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</si>
  <si>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</si>
  <si>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</si>
  <si>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</si>
  <si>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</si>
  <si>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</si>
  <si>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</si>
  <si>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</si>
  <si>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</si>
  <si>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</si>
  <si>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</si>
  <si>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</si>
  <si>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</si>
  <si>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</si>
  <si>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</si>
  <si>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</si>
  <si>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</si>
  <si>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</si>
  <si>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</si>
  <si>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</si>
  <si>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</si>
  <si>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</si>
  <si>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</si>
  <si>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</si>
  <si>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</si>
  <si>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</si>
  <si>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</si>
  <si>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</si>
  <si>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</si>
  <si>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</si>
  <si>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</si>
  <si>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</si>
  <si>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</si>
  <si>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</si>
  <si>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</si>
  <si>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</si>
  <si>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</si>
  <si>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</si>
  <si>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</si>
  <si>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</si>
  <si>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</si>
  <si>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</si>
  <si>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</si>
  <si>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</si>
  <si>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</si>
  <si>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</si>
  <si>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</si>
  <si>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</si>
  <si>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</si>
  <si>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</si>
  <si>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</si>
  <si>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</si>
  <si>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</si>
  <si>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</si>
  <si>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</si>
  <si>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</si>
  <si>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</si>
  <si>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</si>
  <si>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</si>
  <si>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</si>
  <si>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</si>
  <si>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</si>
  <si>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</si>
  <si>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</si>
  <si>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</si>
  <si>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</si>
  <si>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</si>
  <si>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</si>
  <si>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</si>
  <si>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</si>
  <si>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</si>
  <si>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</si>
  <si>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</si>
  <si>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</si>
  <si>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</si>
  <si>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</si>
  <si>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</si>
  <si>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</si>
  <si>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</si>
  <si>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</si>
  <si>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</si>
  <si>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</si>
  <si>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</si>
  <si>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</si>
  <si>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</si>
  <si>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</si>
  <si>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</si>
  <si>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</si>
  <si>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</si>
  <si>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</si>
  <si>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</si>
  <si>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</si>
  <si>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</si>
  <si>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</si>
  <si>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</si>
  <si>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</si>
  <si>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</si>
  <si>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</si>
  <si>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</si>
  <si>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</si>
  <si>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</si>
  <si>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</si>
  <si>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</si>
  <si>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</si>
  <si>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</si>
  <si>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</si>
  <si>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</si>
  <si>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</si>
  <si>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</si>
  <si>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</si>
  <si>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</si>
  <si>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</si>
  <si>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</si>
  <si>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</si>
  <si>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</si>
  <si>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</si>
  <si>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</si>
  <si>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</si>
  <si>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</si>
  <si>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</si>
  <si>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</si>
  <si>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</si>
  <si>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</si>
  <si>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</si>
  <si>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</si>
  <si>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</si>
  <si>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</si>
  <si>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</si>
  <si>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</si>
  <si>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</si>
  <si>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</si>
  <si>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</si>
  <si>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</si>
  <si>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</si>
  <si>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</si>
  <si>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</si>
  <si>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</si>
  <si>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</si>
  <si>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</si>
  <si>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</si>
  <si>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</si>
  <si>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</si>
  <si>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</si>
  <si>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</si>
  <si>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</si>
  <si>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</si>
  <si>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</si>
  <si>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</si>
  <si>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</si>
  <si>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</si>
  <si>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</si>
  <si>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</si>
  <si>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</si>
  <si>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</si>
  <si>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</si>
  <si>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</si>
  <si>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</si>
  <si>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</si>
  <si>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</si>
  <si>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</si>
  <si>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</si>
  <si>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</si>
  <si>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</si>
  <si>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</si>
  <si>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</si>
  <si>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</si>
  <si>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</si>
  <si>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</si>
  <si>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</si>
  <si>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</si>
  <si>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</si>
  <si>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</si>
  <si>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</si>
  <si>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</si>
  <si>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</si>
  <si>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</si>
  <si>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</si>
  <si>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</si>
  <si>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</si>
  <si>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</si>
  <si>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</si>
  <si>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</si>
  <si>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</si>
  <si>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</si>
  <si>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</si>
  <si>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</si>
  <si>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</si>
  <si>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</si>
  <si>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</si>
  <si>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</si>
  <si>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</si>
  <si>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</si>
  <si>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</si>
  <si>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</si>
  <si>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</si>
  <si>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</si>
  <si>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</si>
  <si>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</si>
  <si>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</si>
  <si>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</si>
  <si>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</si>
  <si>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</si>
  <si>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</si>
  <si>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</si>
  <si>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</si>
  <si>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</si>
  <si>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</si>
  <si>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</si>
  <si>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</si>
  <si>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</si>
  <si>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</si>
  <si>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</si>
  <si>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</si>
  <si>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</si>
  <si>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</si>
  <si>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</si>
  <si>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</si>
  <si>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</si>
  <si>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</si>
  <si>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</si>
  <si>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</si>
  <si>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</si>
  <si>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</si>
  <si>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</si>
  <si>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</si>
  <si>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</si>
  <si>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</si>
  <si>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</si>
  <si>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</si>
  <si>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</si>
  <si>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</si>
  <si>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</si>
  <si>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</si>
  <si>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</si>
  <si>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</si>
  <si>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</si>
  <si>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</si>
  <si>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</si>
  <si>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</si>
  <si>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</si>
  <si>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</si>
  <si>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</si>
  <si>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</si>
  <si>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</si>
  <si>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</si>
  <si>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</si>
  <si>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</si>
  <si>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</si>
  <si>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</si>
  <si>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</si>
  <si>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</si>
  <si>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</si>
  <si>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</si>
  <si>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</si>
  <si>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</si>
  <si>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</si>
  <si>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</si>
  <si>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</si>
  <si>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</si>
  <si>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</si>
  <si>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</si>
  <si>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</si>
  <si>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</si>
  <si>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</si>
  <si>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</si>
  <si>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</si>
  <si>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</si>
  <si>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</si>
  <si>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</si>
  <si>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</si>
  <si>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</si>
  <si>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</si>
  <si>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</si>
  <si>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</si>
  <si>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</si>
  <si>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</si>
  <si>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</si>
  <si>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</si>
  <si>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</si>
  <si>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</si>
  <si>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</si>
  <si>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</si>
  <si>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</si>
  <si>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</si>
  <si>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</si>
  <si>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</si>
  <si>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</si>
  <si>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</si>
  <si>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</si>
  <si>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</si>
  <si>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</si>
  <si>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</si>
  <si>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</si>
  <si>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</si>
  <si>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</si>
  <si>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</si>
  <si>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</si>
  <si>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</si>
  <si>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</si>
  <si>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</si>
  <si>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</si>
  <si>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</si>
  <si>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</si>
  <si>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</si>
  <si>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</si>
  <si>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</si>
  <si>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</si>
  <si>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</si>
  <si>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</si>
  <si>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</si>
  <si>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</si>
  <si>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</si>
  <si>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</si>
  <si>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</si>
  <si>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</si>
  <si>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</si>
  <si>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</si>
  <si>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</si>
  <si>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</si>
  <si>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</si>
  <si>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</si>
  <si>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</si>
  <si>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</si>
  <si>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</si>
  <si>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</si>
  <si>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</si>
  <si>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</si>
  <si>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</si>
  <si>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</si>
  <si>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</si>
  <si>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</si>
  <si>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</si>
  <si>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</si>
  <si>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</si>
  <si>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</si>
  <si>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</si>
  <si>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</si>
  <si>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</si>
  <si>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</si>
  <si>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</si>
  <si>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</si>
  <si>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</si>
  <si>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</si>
  <si>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</si>
  <si>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</si>
  <si>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</si>
  <si>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</si>
  <si>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</si>
  <si>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</si>
  <si>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</si>
  <si>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</si>
  <si>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</si>
  <si>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</si>
  <si>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</si>
  <si>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</si>
  <si>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</si>
  <si>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</si>
  <si>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</si>
  <si>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</si>
  <si>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</si>
  <si>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</si>
  <si>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</si>
  <si>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</si>
  <si>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</si>
  <si>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</si>
  <si>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</si>
  <si>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</si>
  <si>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</si>
  <si>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</si>
  <si>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</si>
  <si>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</si>
  <si>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</si>
  <si>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</si>
  <si>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</si>
  <si>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</si>
  <si>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</si>
  <si>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</si>
  <si>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</si>
  <si>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</si>
  <si>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</si>
  <si>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</si>
  <si>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</si>
  <si>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</si>
  <si>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</si>
  <si>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</si>
  <si>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</si>
  <si>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</si>
  <si>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</si>
  <si>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</si>
  <si>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</si>
  <si>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</si>
  <si>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</si>
  <si>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</si>
  <si>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</si>
  <si>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</si>
  <si>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</si>
  <si>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</si>
  <si>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</si>
  <si>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</si>
  <si>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</si>
  <si>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</si>
  <si>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</si>
  <si>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</si>
  <si>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</si>
  <si>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</si>
  <si>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</si>
  <si>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</si>
  <si>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</si>
  <si>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</si>
  <si>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</si>
  <si>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</si>
  <si>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</si>
  <si>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</si>
  <si>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</si>
  <si>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</si>
  <si>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</si>
  <si>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</si>
  <si>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</si>
  <si>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</si>
  <si>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</si>
  <si>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</si>
  <si>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</si>
  <si>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</si>
  <si>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</si>
  <si>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</si>
  <si>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</si>
  <si>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</si>
  <si>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</si>
  <si>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</si>
  <si>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</si>
  <si>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</si>
  <si>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</si>
  <si>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</si>
  <si>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</si>
  <si>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</si>
  <si>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</si>
  <si>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</si>
  <si>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</si>
  <si>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</si>
  <si>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</si>
  <si>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</si>
  <si>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</si>
  <si>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</si>
  <si>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</si>
  <si>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</si>
  <si>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</si>
  <si>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</si>
  <si>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</si>
  <si>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</si>
  <si>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</si>
  <si>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</si>
  <si>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</si>
  <si>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</si>
  <si>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</si>
  <si>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</si>
  <si>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</si>
  <si>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</si>
  <si>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</si>
  <si>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</si>
  <si>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</si>
  <si>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</si>
  <si>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</si>
  <si>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</si>
  <si>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</si>
  <si>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</si>
  <si>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</si>
  <si>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</si>
  <si>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</si>
  <si>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</si>
  <si>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</si>
  <si>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</si>
  <si>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</si>
  <si>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</si>
  <si>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</si>
  <si>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</si>
  <si>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</si>
  <si>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</si>
  <si>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</si>
  <si>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</si>
  <si>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</si>
  <si>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</si>
  <si>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</si>
  <si>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</si>
  <si>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</si>
  <si>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</si>
  <si>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</si>
  <si>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</si>
  <si>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</si>
  <si>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</si>
  <si>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</si>
  <si>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</si>
  <si>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</si>
  <si>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</si>
  <si>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</si>
  <si>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</si>
  <si>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</si>
  <si>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</si>
  <si>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</si>
  <si>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</si>
  <si>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</si>
  <si>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</si>
  <si>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</si>
  <si>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</si>
  <si>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</si>
  <si>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</si>
  <si>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</si>
  <si>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</si>
  <si>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</si>
  <si>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</si>
  <si>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</si>
  <si>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</si>
  <si>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</si>
  <si>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</si>
  <si>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</si>
  <si>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</si>
  <si>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</si>
  <si>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</si>
  <si>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</si>
  <si>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</si>
  <si>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</si>
  <si>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</si>
  <si>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</si>
  <si>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</si>
  <si>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</si>
  <si>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</si>
  <si>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</si>
  <si>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</si>
  <si>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</si>
  <si>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</si>
  <si>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</si>
  <si>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</si>
  <si>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</si>
  <si>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</si>
  <si>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</si>
  <si>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</si>
  <si>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</si>
  <si>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</si>
  <si>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</si>
  <si>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</si>
  <si>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</si>
  <si>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</si>
  <si>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</si>
  <si>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</si>
  <si>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</si>
  <si>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</si>
  <si>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</si>
  <si>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</si>
  <si>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</si>
  <si>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</si>
  <si>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</si>
  <si>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</si>
  <si>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</si>
  <si>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</si>
  <si>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</si>
  <si>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</si>
  <si>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</si>
  <si>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</si>
  <si>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</si>
  <si>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</si>
  <si>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</si>
  <si>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</si>
  <si>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</si>
  <si>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</si>
  <si>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</si>
  <si>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</si>
  <si>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</si>
  <si>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</si>
  <si>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</si>
  <si>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</si>
  <si>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</si>
  <si>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</si>
  <si>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</si>
  <si>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</si>
  <si>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</si>
  <si>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</si>
  <si>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</si>
  <si>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</si>
  <si>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</si>
  <si>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</si>
  <si>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</si>
  <si>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</si>
  <si>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</si>
  <si>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</si>
  <si>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</si>
  <si>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</si>
  <si>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</si>
  <si>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</si>
  <si>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</si>
  <si>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</si>
  <si>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</si>
  <si>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</si>
  <si>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</si>
  <si>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</si>
  <si>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</si>
  <si>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</si>
  <si>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</si>
  <si>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</si>
  <si>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</si>
  <si>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</si>
  <si>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</si>
  <si>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</si>
  <si>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</si>
  <si>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</si>
  <si>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</si>
  <si>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</si>
  <si>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</si>
  <si>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</si>
  <si>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</si>
  <si>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</si>
  <si>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</si>
  <si>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</si>
  <si>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</si>
  <si>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</si>
  <si>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</si>
  <si>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</si>
  <si>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</si>
  <si>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</si>
  <si>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</si>
  <si>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</si>
  <si>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</si>
  <si>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</si>
  <si>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</si>
  <si>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</si>
  <si>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</si>
  <si>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</si>
  <si>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</si>
  <si>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</si>
  <si>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</si>
  <si>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</si>
  <si>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</si>
  <si>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</si>
  <si>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</si>
  <si>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</si>
  <si>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</si>
  <si>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</si>
  <si>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</si>
  <si>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</si>
  <si>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</si>
  <si>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</si>
  <si>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</si>
  <si>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</si>
  <si>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</si>
  <si>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</si>
  <si>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</si>
  <si>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</si>
  <si>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</si>
  <si>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</si>
  <si>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</si>
  <si>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</si>
  <si>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</si>
  <si>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</si>
  <si>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</si>
  <si>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</si>
  <si>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</si>
  <si>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</si>
  <si>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</si>
  <si>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</si>
  <si>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</si>
  <si>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</si>
  <si>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</si>
  <si>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</si>
  <si>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</si>
  <si>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</si>
  <si>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</si>
  <si>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</si>
  <si>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</si>
  <si>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</si>
  <si>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</si>
  <si>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</si>
  <si>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</si>
  <si>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</si>
  <si>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</si>
  <si>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</si>
  <si>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</si>
  <si>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</si>
  <si>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</si>
  <si>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</si>
  <si>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</si>
  <si>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</si>
  <si>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</si>
  <si>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</si>
  <si>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</si>
  <si>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</si>
  <si>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</si>
  <si>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</si>
  <si>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</si>
  <si>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</si>
  <si>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</si>
  <si>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</si>
  <si>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</si>
  <si>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</si>
  <si>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</si>
  <si>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</si>
  <si>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</si>
  <si>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</si>
  <si>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</si>
  <si>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</si>
  <si>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</si>
  <si>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</si>
  <si>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</si>
  <si>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</si>
  <si>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</si>
  <si>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</si>
  <si>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</si>
  <si>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</si>
  <si>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</si>
  <si>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</si>
  <si>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</si>
  <si>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</si>
  <si>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</si>
  <si>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</si>
  <si>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</si>
  <si>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</si>
  <si>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</si>
  <si>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</si>
  <si>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</si>
  <si>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</si>
  <si>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</si>
  <si>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</si>
  <si>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</si>
  <si>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</si>
  <si>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</si>
  <si>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</si>
  <si>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</si>
  <si>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</si>
  <si>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</si>
  <si>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</si>
  <si>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</si>
  <si>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</si>
  <si>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</si>
  <si>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</si>
  <si>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</si>
  <si>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</si>
  <si>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</si>
  <si>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</si>
  <si>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</si>
  <si>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</si>
  <si>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</si>
  <si>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</si>
  <si>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</si>
  <si>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</si>
  <si>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</si>
  <si>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</si>
  <si>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</si>
  <si>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</si>
  <si>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</si>
  <si>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</si>
  <si>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</si>
  <si>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</si>
  <si>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</si>
  <si>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</si>
  <si>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</si>
  <si>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</si>
  <si>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</si>
  <si>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</si>
  <si>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</si>
  <si>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</si>
  <si>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</si>
  <si>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</si>
  <si>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</si>
  <si>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</si>
  <si>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</si>
  <si>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</si>
  <si>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</si>
  <si>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</si>
  <si>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</si>
  <si>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</si>
  <si>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</si>
  <si>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</si>
  <si>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</si>
  <si>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</si>
  <si>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</si>
  <si>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</si>
  <si>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</si>
  <si>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</si>
  <si>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</si>
  <si>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</si>
  <si>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</si>
  <si>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</si>
  <si>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</si>
  <si>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</si>
  <si>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</si>
  <si>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</si>
  <si>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</si>
  <si>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</si>
  <si>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</si>
  <si>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</si>
  <si>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</si>
  <si>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</si>
  <si>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</si>
  <si>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</si>
  <si>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</si>
  <si>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</si>
  <si>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</si>
  <si>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</si>
  <si>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</si>
  <si>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</si>
  <si>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</si>
  <si>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</si>
  <si>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</si>
  <si>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</si>
  <si>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</si>
  <si>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</si>
  <si>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</si>
  <si>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</si>
  <si>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</si>
  <si>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</si>
  <si>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</si>
  <si>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</si>
  <si>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</si>
  <si>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</si>
  <si>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</si>
  <si>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</si>
  <si>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</si>
  <si>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</si>
  <si>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</si>
  <si>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</si>
  <si>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</si>
  <si>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</si>
  <si>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</si>
  <si>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</si>
  <si>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</si>
  <si>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</si>
  <si>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</si>
  <si>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</si>
  <si>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</si>
  <si>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</si>
  <si>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</si>
  <si>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</si>
  <si>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</si>
  <si>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</si>
  <si>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</si>
  <si>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</si>
  <si>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</si>
  <si>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</si>
  <si>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</si>
  <si>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</si>
  <si>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</si>
  <si>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</si>
  <si>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</si>
  <si>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</si>
  <si>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</si>
  <si>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</si>
  <si>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</si>
  <si>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</si>
  <si>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</si>
  <si>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</si>
  <si>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</si>
  <si>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</si>
  <si>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</si>
  <si>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</si>
  <si>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</si>
  <si>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</si>
  <si>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</si>
  <si>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</si>
  <si>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</si>
  <si>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</si>
  <si>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</si>
  <si>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</si>
  <si>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</si>
  <si>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</si>
  <si>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</si>
  <si>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</si>
  <si>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</si>
  <si>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</si>
  <si>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</si>
  <si>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</si>
  <si>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</si>
  <si>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</si>
  <si>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</si>
  <si>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</si>
  <si>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</si>
  <si>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</si>
  <si>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</si>
  <si>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</si>
  <si>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</si>
  <si>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</si>
  <si>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</si>
  <si>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</si>
  <si>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</si>
  <si>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</si>
  <si>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</si>
  <si>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</si>
  <si>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</si>
  <si>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</si>
  <si>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</si>
  <si>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</si>
  <si>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</si>
  <si>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</si>
  <si>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</si>
  <si>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</si>
  <si>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</si>
  <si>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</si>
  <si>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</si>
  <si>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</si>
  <si>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</si>
  <si>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</si>
  <si>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</si>
  <si>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</si>
  <si>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</si>
  <si>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</si>
  <si>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</si>
  <si>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</si>
  <si>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</si>
  <si>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</si>
  <si>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</si>
  <si>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</si>
  <si>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</si>
  <si>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</si>
  <si>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</si>
  <si>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</si>
  <si>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</si>
  <si>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</si>
  <si>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</si>
  <si>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</si>
  <si>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</si>
  <si>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</si>
  <si>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</si>
  <si>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</si>
  <si>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</si>
  <si>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</si>
  <si>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</si>
  <si>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</si>
  <si>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</si>
  <si>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</si>
  <si>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</si>
  <si>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</si>
  <si>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</si>
  <si>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</si>
  <si>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</si>
  <si>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</si>
  <si>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</si>
  <si>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</si>
  <si>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</si>
  <si>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</si>
  <si>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</si>
  <si>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</si>
  <si>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</si>
  <si>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</si>
  <si>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</si>
  <si>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</si>
  <si>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</si>
  <si>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</si>
  <si>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</si>
  <si>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</si>
  <si>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</si>
  <si>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</si>
  <si>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</si>
  <si>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</si>
  <si>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</si>
  <si>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</si>
  <si>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</si>
  <si>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</si>
  <si>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</si>
  <si>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</si>
  <si>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</si>
  <si>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</si>
  <si>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</si>
  <si>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</si>
  <si>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</si>
  <si>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</si>
  <si>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</si>
  <si>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</si>
  <si>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</si>
  <si>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</si>
  <si>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</si>
  <si>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</si>
  <si>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</si>
  <si>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</si>
  <si>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</si>
  <si>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</si>
  <si>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</si>
  <si>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</si>
  <si>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</si>
  <si>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</si>
  <si>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</si>
  <si>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</si>
  <si>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</si>
  <si>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</si>
  <si>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</si>
  <si>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</si>
  <si>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</si>
  <si>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</si>
  <si>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</si>
  <si>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</si>
  <si>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</si>
  <si>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</si>
  <si>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</si>
  <si>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</si>
  <si>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</si>
  <si>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</si>
  <si>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</si>
  <si>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</si>
  <si>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</si>
  <si>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</si>
  <si>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</si>
  <si>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</si>
  <si>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</si>
  <si>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</si>
  <si>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</si>
  <si>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</si>
  <si>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</si>
  <si>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</si>
  <si>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</si>
  <si>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</si>
  <si>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</si>
  <si>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</si>
  <si>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</si>
  <si>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</si>
  <si>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</si>
  <si>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</si>
  <si>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</si>
  <si>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</si>
  <si>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</si>
  <si>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</si>
  <si>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</si>
  <si>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</si>
  <si>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</si>
  <si>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</si>
  <si>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</si>
  <si>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</si>
  <si>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</si>
  <si>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</si>
  <si>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</si>
  <si>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</si>
  <si>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</si>
  <si>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</si>
  <si>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</si>
  <si>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</si>
  <si>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</si>
  <si>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</si>
  <si>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</si>
  <si>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</si>
  <si>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</si>
  <si>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</si>
  <si>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</si>
  <si>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</si>
  <si>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</si>
  <si>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</si>
  <si>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</si>
  <si>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</si>
  <si>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</si>
  <si>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</si>
  <si>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</si>
  <si>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</si>
  <si>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</si>
  <si>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</si>
  <si>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</si>
  <si>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</si>
  <si>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</si>
  <si>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</si>
  <si>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</si>
  <si>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</si>
  <si>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</si>
  <si>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</si>
  <si>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</si>
  <si>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</si>
  <si>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</si>
  <si>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</si>
  <si>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</si>
  <si>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</si>
  <si>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</si>
  <si>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</si>
  <si>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</si>
  <si>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</si>
  <si>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</si>
  <si>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</si>
  <si>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</si>
  <si>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</si>
  <si>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</si>
  <si>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</si>
  <si>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</si>
  <si>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</si>
  <si>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</si>
  <si>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</si>
  <si>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</si>
  <si>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</si>
  <si>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</si>
  <si>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</si>
  <si>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</si>
  <si>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</si>
  <si>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</si>
  <si>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</si>
  <si>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</si>
  <si>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</si>
  <si>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</si>
  <si>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</si>
  <si>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</si>
  <si>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</si>
  <si>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</si>
  <si>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</si>
  <si>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</si>
  <si>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</si>
  <si>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</si>
  <si>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</si>
  <si>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</si>
  <si>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</si>
  <si>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</si>
  <si>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</si>
  <si>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</si>
  <si>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</si>
  <si>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</si>
  <si>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</si>
  <si>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</si>
  <si>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</si>
  <si>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</si>
  <si>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</si>
  <si>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</si>
  <si>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</si>
  <si>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</si>
  <si>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</si>
  <si>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</si>
  <si>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</si>
  <si>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</si>
  <si>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</si>
  <si>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</si>
  <si>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</si>
  <si>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</si>
  <si>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</si>
  <si>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</si>
  <si>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</si>
  <si>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</si>
  <si>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</si>
  <si>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</si>
  <si>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</si>
  <si>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</si>
  <si>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</si>
  <si>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</si>
  <si>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</si>
  <si>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</si>
  <si>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</si>
  <si>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</si>
  <si>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</si>
  <si>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</si>
  <si>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</si>
  <si>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</si>
  <si>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</si>
  <si>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</si>
  <si>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</si>
  <si>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</si>
  <si>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</si>
  <si>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</si>
  <si>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</si>
  <si>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</si>
  <si>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</si>
  <si>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</si>
  <si>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</si>
  <si>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</si>
  <si>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</si>
  <si>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</si>
  <si>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</si>
  <si>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</si>
  <si>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</si>
  <si>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</si>
  <si>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</si>
  <si>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</si>
  <si>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</si>
  <si>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</si>
  <si>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</si>
  <si>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</si>
  <si>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</si>
  <si>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</si>
  <si>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</si>
  <si>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</si>
  <si>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</si>
  <si>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</si>
  <si>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</si>
  <si>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</si>
  <si>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</si>
  <si>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</si>
  <si>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</si>
  <si>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</si>
  <si>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</si>
  <si>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</si>
  <si>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</si>
  <si>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</si>
  <si>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</si>
  <si>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</si>
  <si>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</si>
  <si>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</si>
  <si>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</si>
  <si>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</si>
  <si>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</si>
  <si>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</si>
  <si>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</si>
  <si>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</si>
  <si>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</si>
  <si>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</si>
  <si>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</si>
  <si>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</si>
  <si>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</si>
  <si>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</si>
  <si>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</si>
  <si>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</si>
  <si>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</si>
  <si>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</si>
  <si>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</si>
  <si>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</si>
  <si>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</si>
  <si>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</si>
  <si>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</si>
  <si>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</si>
  <si>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</si>
  <si>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</si>
  <si>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</si>
  <si>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</si>
  <si>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</si>
  <si>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</si>
  <si>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</si>
  <si>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</si>
  <si>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</si>
  <si>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</si>
  <si>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</si>
  <si>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</si>
  <si>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</si>
  <si>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</si>
  <si>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</si>
  <si>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</si>
  <si>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</si>
  <si>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</si>
  <si>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</si>
  <si>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</si>
  <si>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</si>
  <si>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</si>
  <si>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</si>
  <si>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</si>
  <si>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</si>
  <si>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</si>
  <si>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</si>
  <si>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</si>
  <si>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</si>
  <si>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</si>
  <si>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</si>
  <si>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</si>
  <si>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</si>
  <si>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</si>
  <si>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</si>
  <si>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</si>
  <si>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</si>
  <si>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</si>
  <si>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</si>
  <si>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</si>
  <si>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</si>
  <si>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</si>
  <si>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</si>
  <si>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</si>
  <si>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</si>
  <si>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</si>
  <si>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</si>
  <si>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</si>
  <si>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</si>
  <si>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</si>
  <si>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</si>
  <si>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</si>
  <si>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</si>
  <si>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</si>
  <si>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</si>
  <si>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</si>
  <si>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</si>
  <si>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</si>
  <si>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</si>
  <si>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</si>
  <si>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</si>
  <si>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</si>
  <si>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</si>
  <si>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</si>
  <si>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</si>
  <si>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</si>
  <si>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</si>
  <si>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</si>
  <si>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</si>
  <si>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</si>
  <si>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</si>
  <si>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</si>
  <si>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</si>
  <si>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</si>
  <si>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</si>
  <si>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</si>
  <si>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</si>
  <si>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</si>
  <si>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</si>
  <si>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</si>
  <si>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</si>
  <si>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</si>
  <si>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</si>
  <si>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</si>
  <si>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</si>
  <si>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</si>
  <si>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</si>
  <si>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</si>
  <si>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</si>
  <si>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</si>
  <si>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</si>
  <si>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</si>
  <si>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</si>
  <si>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</si>
  <si>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</si>
  <si>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</si>
  <si>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</si>
  <si>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</si>
  <si>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</si>
  <si>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</si>
  <si>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</si>
  <si>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</si>
  <si>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</si>
  <si>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</si>
  <si>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</si>
  <si>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</si>
  <si>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</si>
  <si>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</si>
  <si>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</si>
  <si>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</si>
  <si>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</si>
  <si>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</si>
  <si>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</si>
  <si>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</si>
  <si>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</si>
  <si>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</si>
  <si>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</si>
  <si>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</si>
  <si>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</si>
  <si>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</si>
  <si>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</si>
  <si>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</si>
  <si>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</si>
  <si>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</si>
  <si>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</si>
  <si>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</si>
  <si>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</si>
  <si>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</si>
  <si>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</si>
  <si>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</si>
  <si>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</si>
  <si>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</si>
  <si>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</si>
  <si>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</si>
  <si>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</si>
  <si>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</si>
  <si>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</si>
  <si>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</si>
  <si>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</si>
  <si>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</si>
  <si>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</si>
  <si>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</si>
  <si>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</si>
  <si>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</si>
  <si>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</si>
  <si>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</si>
  <si>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</si>
  <si>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</si>
  <si>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</si>
  <si>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</si>
  <si>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</si>
  <si>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</si>
  <si>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</si>
  <si>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</si>
  <si>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</si>
  <si>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</si>
  <si>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</si>
  <si>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</si>
  <si>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</si>
  <si>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</si>
  <si>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</si>
  <si>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</si>
  <si>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</si>
  <si>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</si>
  <si>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</si>
  <si>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</si>
  <si>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</si>
  <si>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</si>
  <si>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</si>
  <si>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</si>
  <si>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</si>
  <si>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</si>
  <si>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</si>
  <si>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</si>
  <si>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</si>
  <si>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</si>
  <si>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</si>
  <si>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</si>
  <si>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</si>
  <si>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</si>
  <si>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</si>
  <si>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</si>
  <si>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</si>
  <si>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</si>
  <si>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</si>
  <si>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</si>
  <si>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</si>
  <si>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</si>
  <si>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</si>
  <si>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</si>
  <si>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</si>
  <si>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</si>
  <si>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</si>
  <si>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</si>
  <si>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</si>
  <si>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</si>
  <si>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</si>
  <si>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</si>
  <si>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</si>
  <si>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</si>
  <si>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</si>
  <si>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</si>
  <si>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</si>
  <si>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</si>
  <si>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</si>
  <si>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</si>
  <si>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</si>
  <si>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</si>
  <si>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</si>
  <si>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</si>
  <si>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</si>
  <si>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</si>
  <si>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</si>
  <si>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</si>
  <si>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</si>
  <si>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</si>
  <si>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</si>
  <si>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</si>
  <si>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</si>
  <si>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</si>
  <si>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</si>
  <si>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</si>
  <si>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</si>
  <si>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</si>
  <si>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</si>
  <si>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</si>
  <si>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</si>
  <si>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</si>
  <si>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</si>
  <si>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</si>
  <si>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</si>
  <si>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</si>
  <si>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</si>
  <si>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</si>
  <si>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</si>
  <si>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</si>
  <si>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</si>
  <si>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</si>
  <si>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</si>
  <si>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</si>
  <si>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</si>
  <si>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</si>
  <si>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</si>
  <si>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</si>
  <si>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</si>
  <si>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</si>
  <si>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</si>
  <si>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</si>
  <si>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</si>
  <si>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</si>
  <si>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</si>
  <si>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</si>
  <si>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</si>
  <si>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</si>
  <si>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</si>
  <si>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</si>
  <si>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</si>
  <si>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</si>
  <si>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</si>
  <si>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</si>
  <si>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</si>
  <si>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</si>
  <si>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</si>
  <si>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</si>
  <si>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</si>
  <si>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</si>
  <si>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</si>
  <si>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</si>
  <si>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</si>
  <si>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</si>
  <si>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</si>
  <si>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</si>
  <si>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</si>
  <si>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</si>
  <si>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</si>
  <si>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</si>
  <si>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</si>
  <si>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</si>
  <si>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</si>
  <si>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</si>
  <si>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</si>
  <si>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</si>
  <si>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</si>
  <si>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</si>
  <si>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</si>
  <si>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</si>
  <si>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</si>
  <si>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</si>
  <si>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</si>
  <si>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</si>
  <si>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</si>
  <si>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</si>
  <si>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</si>
  <si>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</si>
  <si>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</si>
  <si>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</si>
  <si>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</si>
  <si>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</si>
  <si>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</si>
  <si>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</si>
  <si>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</si>
  <si>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</si>
  <si>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</si>
  <si>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</si>
  <si>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</si>
  <si>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</si>
  <si>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</si>
  <si>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</si>
  <si>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</si>
  <si>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</si>
  <si>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</si>
  <si>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</si>
  <si>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</si>
  <si>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</si>
  <si>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</si>
  <si>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</si>
  <si>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</si>
  <si>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</si>
  <si>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</si>
  <si>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</si>
  <si>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</si>
  <si>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</si>
  <si>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</si>
  <si>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</si>
  <si>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</si>
  <si>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</si>
  <si>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</si>
  <si>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</si>
  <si>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</si>
  <si>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</si>
  <si>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</si>
  <si>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</si>
  <si>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</si>
  <si>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</si>
  <si>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</si>
  <si>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</si>
  <si>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</si>
  <si>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</si>
  <si>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</si>
  <si>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</si>
  <si>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</si>
  <si>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</si>
  <si>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</si>
  <si>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</si>
  <si>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</si>
  <si>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</si>
  <si>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</si>
  <si>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</si>
  <si>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</si>
  <si>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</si>
  <si>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</si>
  <si>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</si>
  <si>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</si>
  <si>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</si>
  <si>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</si>
  <si>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</si>
  <si>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</si>
  <si>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</si>
  <si>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</si>
  <si>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</si>
  <si>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</si>
  <si>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</si>
  <si>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</si>
  <si>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</si>
  <si>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</si>
  <si>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</si>
  <si>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</si>
  <si>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</si>
  <si>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</si>
  <si>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</si>
  <si>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</si>
  <si>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</si>
  <si>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</si>
  <si>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</si>
  <si>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</si>
  <si>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</si>
  <si>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</si>
  <si>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</si>
  <si>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</si>
  <si>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</si>
  <si>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</si>
  <si>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</si>
  <si>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</si>
  <si>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</si>
  <si>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</si>
  <si>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</si>
  <si>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</si>
  <si>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</si>
  <si>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</si>
  <si>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</si>
  <si>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</si>
  <si>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</si>
  <si>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</si>
  <si>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</si>
  <si>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</si>
  <si>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</si>
  <si>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</si>
  <si>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</si>
  <si>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</si>
  <si>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</si>
  <si>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</si>
  <si>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</si>
  <si>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</si>
  <si>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</si>
  <si>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</si>
  <si>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</si>
  <si>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</si>
  <si>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</si>
  <si>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</si>
  <si>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</si>
  <si>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</si>
  <si>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</si>
  <si>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</si>
  <si>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</si>
  <si>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</si>
  <si>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</si>
  <si>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</si>
  <si>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</si>
  <si>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</si>
  <si>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</si>
  <si>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</si>
  <si>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</si>
  <si>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</si>
  <si>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</si>
  <si>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</si>
  <si>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</si>
  <si>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</si>
  <si>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</si>
  <si>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</si>
  <si>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</si>
  <si>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</si>
  <si>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</si>
  <si>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</si>
  <si>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</si>
  <si>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</si>
  <si>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</si>
  <si>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</si>
  <si>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</si>
  <si>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</si>
  <si>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</si>
  <si>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</si>
  <si>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</si>
  <si>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</si>
  <si>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</si>
  <si>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</si>
  <si>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</si>
  <si>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</si>
  <si>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</si>
  <si>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</si>
  <si>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</si>
  <si>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</si>
  <si>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</si>
  <si>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</si>
  <si>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</si>
  <si>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</si>
  <si>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</si>
  <si>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</si>
  <si>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</si>
  <si>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</si>
  <si>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</si>
  <si>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</si>
  <si>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</si>
  <si>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</si>
  <si>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</si>
  <si>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</si>
  <si>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</si>
  <si>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</si>
  <si>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</si>
  <si>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</si>
  <si>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</si>
  <si>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</si>
  <si>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</si>
  <si>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</si>
  <si>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</si>
  <si>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</si>
  <si>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</si>
  <si>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</si>
  <si>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</si>
  <si>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</si>
  <si>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</si>
  <si>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</si>
  <si>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</si>
  <si>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</si>
  <si>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</si>
  <si>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</si>
  <si>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</si>
  <si>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</si>
  <si>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</si>
  <si>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</si>
  <si>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</si>
  <si>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</si>
  <si>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</si>
  <si>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</si>
  <si>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</si>
  <si>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</si>
  <si>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</si>
  <si>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</si>
  <si>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</si>
  <si>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</si>
  <si>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</si>
  <si>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</si>
  <si>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</si>
  <si>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</si>
  <si>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</si>
  <si>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</si>
  <si>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</si>
  <si>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</si>
  <si>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</si>
  <si>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</si>
  <si>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</si>
  <si>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</si>
  <si>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</si>
  <si>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</si>
  <si>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</si>
  <si>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</si>
  <si>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</si>
  <si>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</si>
  <si>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</si>
  <si>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</si>
  <si>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</si>
  <si>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</si>
  <si>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</si>
  <si>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</si>
  <si>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</si>
  <si>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</si>
  <si>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</si>
  <si>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</si>
  <si>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</si>
  <si>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</si>
  <si>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</si>
  <si>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</si>
  <si>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</si>
  <si>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</si>
  <si>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</si>
  <si>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</si>
  <si>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</si>
  <si>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</si>
  <si>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</si>
  <si>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</si>
  <si>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</si>
  <si>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</si>
  <si>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</si>
  <si>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</si>
  <si>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</si>
  <si>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</si>
  <si>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</si>
  <si>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</si>
  <si>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</si>
  <si>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</si>
  <si>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</si>
  <si>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</si>
  <si>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</si>
  <si>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</si>
  <si>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</si>
  <si>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</si>
  <si>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</si>
  <si>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</si>
  <si>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</si>
  <si>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</si>
  <si>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</si>
  <si>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</si>
  <si>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</si>
  <si>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</si>
  <si>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</si>
  <si>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</si>
  <si>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</si>
  <si>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</si>
  <si>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</si>
  <si>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</si>
  <si>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</si>
  <si>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</si>
  <si>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</si>
  <si>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</si>
  <si>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</si>
  <si>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</si>
  <si>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</si>
  <si>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</si>
  <si>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</si>
  <si>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</si>
  <si>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</si>
  <si>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</si>
  <si>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</si>
  <si>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</si>
  <si>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</si>
  <si>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</si>
  <si>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</si>
  <si>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</si>
  <si>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</si>
  <si>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</si>
  <si>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</si>
  <si>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</si>
  <si>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</si>
  <si>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</si>
  <si>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</si>
  <si>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</si>
  <si>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</si>
  <si>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</si>
  <si>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</si>
  <si>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</si>
  <si>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</si>
  <si>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</si>
  <si>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</si>
  <si>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</si>
  <si>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</si>
  <si>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</si>
  <si>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</si>
  <si>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</si>
  <si>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</si>
  <si>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</si>
  <si>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</si>
  <si>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</si>
  <si>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</si>
  <si>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</si>
  <si>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</si>
  <si>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</si>
  <si>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</si>
  <si>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</si>
  <si>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</si>
  <si>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</si>
  <si>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</si>
  <si>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</si>
  <si>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</si>
  <si>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</si>
  <si>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</si>
  <si>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</si>
  <si>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</si>
  <si>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</si>
  <si>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</si>
  <si>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</si>
  <si>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</si>
  <si>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</si>
  <si>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</si>
  <si>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</si>
  <si>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</si>
  <si>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</si>
  <si>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</si>
  <si>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</si>
  <si>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</si>
  <si>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</si>
  <si>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</si>
  <si>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</si>
  <si>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</si>
  <si>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</si>
  <si>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</si>
  <si>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</si>
  <si>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</si>
  <si>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</si>
  <si>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</si>
  <si>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</si>
  <si>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</si>
  <si>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</si>
  <si>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</si>
  <si>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</si>
  <si>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</si>
  <si>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</si>
  <si>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</si>
  <si>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</si>
  <si>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</si>
  <si>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</si>
  <si>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</si>
  <si>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</si>
  <si>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</si>
  <si>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</si>
  <si>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</si>
  <si>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</si>
  <si>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</si>
  <si>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</si>
  <si>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</si>
  <si>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</si>
  <si>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</si>
  <si>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</si>
  <si>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</si>
  <si>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</si>
  <si>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</si>
  <si>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</si>
  <si>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</si>
  <si>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</si>
  <si>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</si>
  <si>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</si>
  <si>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</si>
  <si>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</si>
  <si>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</si>
  <si>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</si>
  <si>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</si>
  <si>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</si>
  <si>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</si>
  <si>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</si>
  <si>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</si>
  <si>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</si>
  <si>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</si>
  <si>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</si>
  <si>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</si>
  <si>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</si>
  <si>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</si>
  <si>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</si>
  <si>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</si>
  <si>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</si>
  <si>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</si>
  <si>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</si>
  <si>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</si>
  <si>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</si>
  <si>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</si>
  <si>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</si>
  <si>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</si>
  <si>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</si>
  <si>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</si>
  <si>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</si>
  <si>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</si>
  <si>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</si>
  <si>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</si>
  <si>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</si>
  <si>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</si>
  <si>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</si>
  <si>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</si>
  <si>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</si>
  <si>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</si>
  <si>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</si>
  <si>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</si>
  <si>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</si>
  <si>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</si>
  <si>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</si>
  <si>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</si>
  <si>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</si>
  <si>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</si>
  <si>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</si>
  <si>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</si>
  <si>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</si>
  <si>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</si>
  <si>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</si>
  <si>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</si>
  <si>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</si>
  <si>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</si>
  <si>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</si>
  <si>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</si>
  <si>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</si>
  <si>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</si>
  <si>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</si>
  <si>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</si>
  <si>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</si>
  <si>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</si>
  <si>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</si>
  <si>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</si>
  <si>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</si>
  <si>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</si>
  <si>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</si>
  <si>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</si>
  <si>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</si>
  <si>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</si>
  <si>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</si>
  <si>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</si>
  <si>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</si>
  <si>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</si>
  <si>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</si>
  <si>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</si>
  <si>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</si>
  <si>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</si>
  <si>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</si>
  <si>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</si>
  <si>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</si>
  <si>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</si>
  <si>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</si>
  <si>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</si>
  <si>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</si>
  <si>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</si>
  <si>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</si>
  <si>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</si>
  <si>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</si>
  <si>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</si>
  <si>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</si>
  <si>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</si>
  <si>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</si>
  <si>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</si>
  <si>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</si>
  <si>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</si>
  <si>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</si>
  <si>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</si>
  <si>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</si>
  <si>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</si>
  <si>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</si>
  <si>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</si>
  <si>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</si>
  <si>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</si>
  <si>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</si>
  <si>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</si>
  <si>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</si>
  <si>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</si>
  <si>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</si>
  <si>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</si>
  <si>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</si>
  <si>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</si>
  <si>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</si>
  <si>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</si>
  <si>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</si>
  <si>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</si>
  <si>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</si>
  <si>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</si>
  <si>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</si>
  <si>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</si>
  <si>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</si>
  <si>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</si>
  <si>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</si>
  <si>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</si>
  <si>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</si>
  <si>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</si>
  <si>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</si>
  <si>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</si>
  <si>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</si>
  <si>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</si>
  <si>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</si>
  <si>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</si>
  <si>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</si>
  <si>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</si>
  <si>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</si>
  <si>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</si>
  <si>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</si>
  <si>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</si>
  <si>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</si>
  <si>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</si>
  <si>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</si>
  <si>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</si>
  <si>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</si>
  <si>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</si>
  <si>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</si>
  <si>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</si>
  <si>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</si>
  <si>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</si>
  <si>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</si>
  <si>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</si>
  <si>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</si>
  <si>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</si>
  <si>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</si>
  <si>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</si>
  <si>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</si>
  <si>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</si>
  <si>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</si>
  <si>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</si>
  <si>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</si>
  <si>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</si>
  <si>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</si>
  <si>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</si>
  <si>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</si>
  <si>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</si>
  <si>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</si>
  <si>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</si>
  <si>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</si>
  <si>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</si>
  <si>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</si>
  <si>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</si>
  <si>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</si>
  <si>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</si>
  <si>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</si>
  <si>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</si>
  <si>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</si>
  <si>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</si>
  <si>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</si>
  <si>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</si>
  <si>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</si>
  <si>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</si>
  <si>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</si>
  <si>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</si>
  <si>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</si>
  <si>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</si>
  <si>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</si>
  <si>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</si>
  <si>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</si>
  <si>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</si>
  <si>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</si>
  <si>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</si>
  <si>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</si>
  <si>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</si>
  <si>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</si>
  <si>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</si>
  <si>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</si>
  <si>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</si>
  <si>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</si>
  <si>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</si>
  <si>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</si>
  <si>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</si>
  <si>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</si>
  <si>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</si>
  <si>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</si>
  <si>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</si>
  <si>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</si>
  <si>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</si>
  <si>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</si>
  <si>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</si>
  <si>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</si>
  <si>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</si>
  <si>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</si>
  <si>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</si>
  <si>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</si>
  <si>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</si>
  <si>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</si>
  <si>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</si>
  <si>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</si>
  <si>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</si>
  <si>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</si>
  <si>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</si>
  <si>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</si>
  <si>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</si>
  <si>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</si>
  <si>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</si>
  <si>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</si>
  <si>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</si>
  <si>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</si>
  <si>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</si>
  <si>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</si>
  <si>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</si>
  <si>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</si>
  <si>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</si>
  <si>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</si>
  <si>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</si>
  <si>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</si>
  <si>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</si>
  <si>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</si>
  <si>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</si>
  <si>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</si>
  <si>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</si>
  <si>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</si>
  <si>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</si>
  <si>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</si>
  <si>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</si>
  <si>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</si>
  <si>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</si>
  <si>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</si>
  <si>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</si>
  <si>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</si>
  <si>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</si>
  <si>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</si>
  <si>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</si>
  <si>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</si>
  <si>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</si>
  <si>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</si>
  <si>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</si>
  <si>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</si>
  <si>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</si>
  <si>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</si>
  <si>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</si>
  <si>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</si>
  <si>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</si>
  <si>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</si>
  <si>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</si>
  <si>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</si>
  <si>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</si>
  <si>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</si>
  <si>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</si>
  <si>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</si>
  <si>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</si>
  <si>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</si>
  <si>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</si>
  <si>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</si>
  <si>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</si>
  <si>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</si>
  <si>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</si>
  <si>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</si>
  <si>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</si>
  <si>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</si>
  <si>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</si>
  <si>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</si>
  <si>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</si>
  <si>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</si>
  <si>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</si>
  <si>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</si>
  <si>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</si>
  <si>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</si>
  <si>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</si>
  <si>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</si>
  <si>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</si>
  <si>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</si>
  <si>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</si>
  <si>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</si>
  <si>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</si>
  <si>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</si>
  <si>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</si>
  <si>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</si>
  <si>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</si>
  <si>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</si>
  <si>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</si>
  <si>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</si>
  <si>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</si>
  <si>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</si>
  <si>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</si>
  <si>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</si>
  <si>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</si>
  <si>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</si>
  <si>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</si>
  <si>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</si>
  <si>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</si>
  <si>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</si>
  <si>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</si>
  <si>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</si>
  <si>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</si>
  <si>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</si>
  <si>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</si>
  <si>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</si>
  <si>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</si>
  <si>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</si>
  <si>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</si>
  <si>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</si>
  <si>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</si>
  <si>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</si>
  <si>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</si>
  <si>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</si>
  <si>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</si>
  <si>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</si>
  <si>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</si>
  <si>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</si>
  <si>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</si>
  <si>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</si>
  <si>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</si>
  <si>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</si>
  <si>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</si>
  <si>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</si>
  <si>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</si>
  <si>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</si>
  <si>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</si>
  <si>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</si>
  <si>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</si>
  <si>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</si>
  <si>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</si>
  <si>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</si>
  <si>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</si>
  <si>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</si>
  <si>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</si>
  <si>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</si>
  <si>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</si>
  <si>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</si>
  <si>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</si>
  <si>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</si>
  <si>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</si>
  <si>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</si>
  <si>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</si>
  <si>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</si>
  <si>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</si>
  <si>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</si>
  <si>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</si>
  <si>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</si>
  <si>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</si>
  <si>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</si>
  <si>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</si>
  <si>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</si>
  <si>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</si>
  <si>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</si>
  <si>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</si>
  <si>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</si>
  <si>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</si>
  <si>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</si>
  <si>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</si>
  <si>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</si>
  <si>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</si>
  <si>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</si>
  <si>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</si>
  <si>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</si>
  <si>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</si>
  <si>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</si>
  <si>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</si>
  <si>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</si>
  <si>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</si>
  <si>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</si>
  <si>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</si>
  <si>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</si>
  <si>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</si>
  <si>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</si>
  <si>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</si>
  <si>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</si>
  <si>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</si>
  <si>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</si>
  <si>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</si>
  <si>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</si>
  <si>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</si>
  <si>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</si>
  <si>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</si>
  <si>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</si>
  <si>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</si>
  <si>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</si>
  <si>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</si>
  <si>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</si>
  <si>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</si>
  <si>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</si>
  <si>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</si>
  <si>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</si>
  <si>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</si>
  <si>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</si>
  <si>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</si>
  <si>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</si>
  <si>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</si>
  <si>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</si>
  <si>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</si>
  <si>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</si>
  <si>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</si>
  <si>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</si>
  <si>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</si>
  <si>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</si>
  <si>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</si>
  <si>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</si>
  <si>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</si>
  <si>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</si>
  <si>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</si>
  <si>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</si>
  <si>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</si>
  <si>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</si>
  <si>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</si>
  <si>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</si>
  <si>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</si>
  <si>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</si>
  <si>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</si>
  <si>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</si>
  <si>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</si>
  <si>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</si>
  <si>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</si>
  <si>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</si>
  <si>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</si>
  <si>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</si>
  <si>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</si>
  <si>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</si>
  <si>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</si>
  <si>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</si>
  <si>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</si>
  <si>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</si>
  <si>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</si>
  <si>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</si>
  <si>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</si>
  <si>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</si>
  <si>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</si>
  <si>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</si>
  <si>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</si>
  <si>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</si>
  <si>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</si>
  <si>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</si>
  <si>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</si>
  <si>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</si>
  <si>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</si>
  <si>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</si>
  <si>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</si>
  <si>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</si>
  <si>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</si>
  <si>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</si>
  <si>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</si>
  <si>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</si>
  <si>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</si>
  <si>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</si>
  <si>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</si>
  <si>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</si>
  <si>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</si>
  <si>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</si>
  <si>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</si>
  <si>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</si>
  <si>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</si>
  <si>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</si>
  <si>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</si>
  <si>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</si>
  <si>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</si>
  <si>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</si>
  <si>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</si>
  <si>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</si>
  <si>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</si>
  <si>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</si>
  <si>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</si>
  <si>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</si>
  <si>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</si>
  <si>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</si>
  <si>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</si>
  <si>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</si>
  <si>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</si>
  <si>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</si>
  <si>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</si>
  <si>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</si>
  <si>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</si>
  <si>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</si>
  <si>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</si>
  <si>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</si>
  <si>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</si>
  <si>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</si>
  <si>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</si>
  <si>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</si>
  <si>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</si>
  <si>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</si>
  <si>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</si>
  <si>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</si>
  <si>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</si>
  <si>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</si>
  <si>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</si>
  <si>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</si>
  <si>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</si>
  <si>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</si>
  <si>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</si>
  <si>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</si>
  <si>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</si>
  <si>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</si>
  <si>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</si>
  <si>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</si>
  <si>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</si>
  <si>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</si>
  <si>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</si>
  <si>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</si>
  <si>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</si>
  <si>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</si>
  <si>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</si>
  <si>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</si>
  <si>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</si>
  <si>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</si>
  <si>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</si>
  <si>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</si>
  <si>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</si>
  <si>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</si>
  <si>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</si>
  <si>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</si>
  <si>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</si>
  <si>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</si>
  <si>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</si>
  <si>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</si>
  <si>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</si>
  <si>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</si>
  <si>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</si>
  <si>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</si>
  <si>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</si>
  <si>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</si>
  <si>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</si>
  <si>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</si>
  <si>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</si>
  <si>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</si>
  <si>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</si>
  <si>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</si>
  <si>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</si>
  <si>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</si>
  <si>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</si>
  <si>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</si>
  <si>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</si>
  <si>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</si>
  <si>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</si>
  <si>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</si>
  <si>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</si>
  <si>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</si>
  <si>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</si>
  <si>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</si>
  <si>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</si>
  <si>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</si>
  <si>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</si>
  <si>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</si>
  <si>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</si>
  <si>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</si>
  <si>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</si>
  <si>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</si>
  <si>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</si>
  <si>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</si>
  <si>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</si>
  <si>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</si>
  <si>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</si>
  <si>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</si>
  <si>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</si>
  <si>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</si>
  <si>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</si>
  <si>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</si>
  <si>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</si>
  <si>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</si>
  <si>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</si>
  <si>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</si>
  <si>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</si>
  <si>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</si>
  <si>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</si>
  <si>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</si>
  <si>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</si>
  <si>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</si>
  <si>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</si>
  <si>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</si>
  <si>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</si>
  <si>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</si>
  <si>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</si>
  <si>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</si>
  <si>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</si>
  <si>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</si>
  <si>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</si>
  <si>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</si>
  <si>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</si>
  <si>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</si>
  <si>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</si>
  <si>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</si>
  <si>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</si>
  <si>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</si>
  <si>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</si>
  <si>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</si>
  <si>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</si>
  <si>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</si>
  <si>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</si>
  <si>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</si>
  <si>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</si>
  <si>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</si>
  <si>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</si>
  <si>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</si>
  <si>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</si>
  <si>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</si>
  <si>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</si>
  <si>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</si>
  <si>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</si>
  <si>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</si>
  <si>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</si>
  <si>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</si>
  <si>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</si>
  <si>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</si>
  <si>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</si>
  <si>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</si>
  <si>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</si>
  <si>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</si>
  <si>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</si>
  <si>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</si>
  <si>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</si>
  <si>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</si>
  <si>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</si>
  <si>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</si>
  <si>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</si>
  <si>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</si>
  <si>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</si>
  <si>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</si>
  <si>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</si>
  <si>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</si>
  <si>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</si>
  <si>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</si>
  <si>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</si>
  <si>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</si>
  <si>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</si>
  <si>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</si>
  <si>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</si>
  <si>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</si>
  <si>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</si>
  <si>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</si>
  <si>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</si>
  <si>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</si>
  <si>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</si>
  <si>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</si>
  <si>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</si>
  <si>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</si>
  <si>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</si>
  <si>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</si>
  <si>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</si>
  <si>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</si>
  <si>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</si>
  <si>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</si>
  <si>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</si>
  <si>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</si>
  <si>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</si>
  <si>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</si>
  <si>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</si>
  <si>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</si>
  <si>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</si>
  <si>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</si>
  <si>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</si>
  <si>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</si>
  <si>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</si>
  <si>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</si>
  <si>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</si>
  <si>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</si>
  <si>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</si>
  <si>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</si>
  <si>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</si>
  <si>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</si>
  <si>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</si>
  <si>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</si>
  <si>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</si>
  <si>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</si>
  <si>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</si>
  <si>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</si>
  <si>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</si>
  <si>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</si>
  <si>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</si>
  <si>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</si>
  <si>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</si>
  <si>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</si>
  <si>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</si>
  <si>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</si>
  <si>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</si>
  <si>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</si>
  <si>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</si>
  <si>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</si>
  <si>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</si>
  <si>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</si>
  <si>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</si>
  <si>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</si>
  <si>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</si>
  <si>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</si>
  <si>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</si>
  <si>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</si>
  <si>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</si>
  <si>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</si>
  <si>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</si>
  <si>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</si>
  <si>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</si>
  <si>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</si>
  <si>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</si>
  <si>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</si>
  <si>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</si>
  <si>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</si>
  <si>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</si>
  <si>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</si>
  <si>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</si>
  <si>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</si>
  <si>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</si>
  <si>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</si>
  <si>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</si>
  <si>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</si>
  <si>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</si>
  <si>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</si>
  <si>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</si>
  <si>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</si>
  <si>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</si>
  <si>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</si>
  <si>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</si>
  <si>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</si>
  <si>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</si>
  <si>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</si>
  <si>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</si>
  <si>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</si>
  <si>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</si>
  <si>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</si>
  <si>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</si>
  <si>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</si>
  <si>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</si>
  <si>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</si>
  <si>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</si>
  <si>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</si>
  <si>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</si>
  <si>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</si>
  <si>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</si>
  <si>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</si>
  <si>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</si>
  <si>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</si>
  <si>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</si>
  <si>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</si>
  <si>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</si>
  <si>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</si>
  <si>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</si>
  <si>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</si>
  <si>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</si>
  <si>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</si>
  <si>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</si>
  <si>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</si>
  <si>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</si>
  <si>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</si>
  <si>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</si>
  <si>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</si>
  <si>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</si>
  <si>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</si>
  <si>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</si>
  <si>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</si>
  <si>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</si>
  <si>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</si>
  <si>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</si>
  <si>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</si>
  <si>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</si>
  <si>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</si>
  <si>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</si>
  <si>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</si>
  <si>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</si>
  <si>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</si>
  <si>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</si>
  <si>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</si>
  <si>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</si>
  <si>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</si>
  <si>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</si>
  <si>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</si>
  <si>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</si>
  <si>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</si>
  <si>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</si>
  <si>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</si>
  <si>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</si>
  <si>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</si>
  <si>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</si>
  <si>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</si>
  <si>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</si>
  <si>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</si>
  <si>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</si>
  <si>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</si>
  <si>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</si>
  <si>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</si>
  <si>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</si>
  <si>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</si>
  <si>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</si>
  <si>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</si>
  <si>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</si>
  <si>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</si>
  <si>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</si>
  <si>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</si>
  <si>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</si>
  <si>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</si>
  <si>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</si>
  <si>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</si>
  <si>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</si>
  <si>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</si>
  <si>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</si>
  <si>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</si>
  <si>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</si>
  <si>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</si>
  <si>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</si>
  <si>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</si>
  <si>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</si>
  <si>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</si>
  <si>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</si>
  <si>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</si>
  <si>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</si>
  <si>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</si>
  <si>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</si>
  <si>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</si>
  <si>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</si>
  <si>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</si>
  <si>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</si>
  <si>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</si>
  <si>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</si>
  <si>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</si>
  <si>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</si>
  <si>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</si>
  <si>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</si>
  <si>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</si>
  <si>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</si>
  <si>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</si>
  <si>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</si>
  <si>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</si>
  <si>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</si>
  <si>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</si>
  <si>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</si>
  <si>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</si>
  <si>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</si>
  <si>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</si>
  <si>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</si>
  <si>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</si>
  <si>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</si>
  <si>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</si>
  <si>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</si>
  <si>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</si>
  <si>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</si>
  <si>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</si>
  <si>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</si>
  <si>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</si>
  <si>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</si>
  <si>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</si>
  <si>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</si>
  <si>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</si>
  <si>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</si>
  <si>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</si>
  <si>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</si>
  <si>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</si>
  <si>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</si>
  <si>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</si>
  <si>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</si>
  <si>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</si>
  <si>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</si>
  <si>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</si>
  <si>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</si>
  <si>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</si>
  <si>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</si>
  <si>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</si>
  <si>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</si>
  <si>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</si>
  <si>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</si>
  <si>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</si>
  <si>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</si>
  <si>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</si>
  <si>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</si>
  <si>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</si>
  <si>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</si>
  <si>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</si>
  <si>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</si>
  <si>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</si>
  <si>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</si>
  <si>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</si>
  <si>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</si>
  <si>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</si>
  <si>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</si>
  <si>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</si>
  <si>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</si>
  <si>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</si>
  <si>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</si>
  <si>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</si>
  <si>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</si>
  <si>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</si>
  <si>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</si>
  <si>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</si>
  <si>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</si>
  <si>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</si>
  <si>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</si>
  <si>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</si>
  <si>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</si>
  <si>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</si>
  <si>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</si>
  <si>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</si>
  <si>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</si>
  <si>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</si>
  <si>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</si>
  <si>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</si>
  <si>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</si>
  <si>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</si>
  <si>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</si>
  <si>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</si>
  <si>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</si>
  <si>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</si>
  <si>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</si>
  <si>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</si>
  <si>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</si>
  <si>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</si>
  <si>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</si>
  <si>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</si>
  <si>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</si>
  <si>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</si>
  <si>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</si>
  <si>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</si>
  <si>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</si>
  <si>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</si>
  <si>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</si>
  <si>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</si>
  <si>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</si>
  <si>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</si>
  <si>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</si>
  <si>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</si>
  <si>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</si>
  <si>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</si>
  <si>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</si>
  <si>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</si>
  <si>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</si>
  <si>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</si>
  <si>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</si>
  <si>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</si>
  <si>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</si>
  <si>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</si>
  <si>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</si>
  <si>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</si>
  <si>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</si>
  <si>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</si>
  <si>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</si>
  <si>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</si>
  <si>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</si>
  <si>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</si>
  <si>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</si>
  <si>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</si>
  <si>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</si>
  <si>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</si>
  <si>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</si>
  <si>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</si>
  <si>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</si>
  <si>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</si>
  <si>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</si>
  <si>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</si>
  <si>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</si>
  <si>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</si>
  <si>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</si>
  <si>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</si>
  <si>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</si>
  <si>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</si>
  <si>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</si>
  <si>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</si>
  <si>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</si>
  <si>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</si>
  <si>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</si>
  <si>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</si>
  <si>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</si>
  <si>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</si>
  <si>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</si>
  <si>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</si>
  <si>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</si>
  <si>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</si>
  <si>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</si>
  <si>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</si>
  <si>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</si>
  <si>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</si>
  <si>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</si>
  <si>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</si>
  <si>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</si>
  <si>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</si>
  <si>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</si>
  <si>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</si>
  <si>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</si>
  <si>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</si>
  <si>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</si>
  <si>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</si>
  <si>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</si>
  <si>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</si>
  <si>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</si>
  <si>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</si>
  <si>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</si>
  <si>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</si>
  <si>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</si>
  <si>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</si>
  <si>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</si>
  <si>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</si>
  <si>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</si>
  <si>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</si>
  <si>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</si>
  <si>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</si>
  <si>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</si>
  <si>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</si>
  <si>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</si>
  <si>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</si>
  <si>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</si>
  <si>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</si>
  <si>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</si>
  <si>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</si>
  <si>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</si>
  <si>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</si>
  <si>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</si>
  <si>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</si>
  <si>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</si>
  <si>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</si>
  <si>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</si>
  <si>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</si>
  <si>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</si>
  <si>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</si>
  <si>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</si>
  <si>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</si>
  <si>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</si>
  <si>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</si>
  <si>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</si>
  <si>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</si>
  <si>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</si>
  <si>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</si>
  <si>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</si>
  <si>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</si>
  <si>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</si>
  <si>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</si>
  <si>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</si>
  <si>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</si>
  <si>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</si>
  <si>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</si>
  <si>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</si>
  <si>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</si>
  <si>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</si>
  <si>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</si>
  <si>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</si>
  <si>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</si>
  <si>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</si>
  <si>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</si>
  <si>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</si>
  <si>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</si>
  <si>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</si>
  <si>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</si>
  <si>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</si>
  <si>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</si>
  <si>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</si>
  <si>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</si>
  <si>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</si>
  <si>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</si>
  <si>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</si>
  <si>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</si>
  <si>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</si>
  <si>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</si>
  <si>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</si>
  <si>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</si>
  <si>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</si>
  <si>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</si>
  <si>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</si>
  <si>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</si>
  <si>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</si>
  <si>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</si>
  <si>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</si>
  <si>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</si>
  <si>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</si>
  <si>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</si>
  <si>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</si>
  <si>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</si>
  <si>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</si>
  <si>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</si>
  <si>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</si>
  <si>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</si>
  <si>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</si>
  <si>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</si>
  <si>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</si>
  <si>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</si>
  <si>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</si>
  <si>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</si>
  <si>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</si>
  <si>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</si>
  <si>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</si>
  <si>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</si>
  <si>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</si>
  <si>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</si>
  <si>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</si>
  <si>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</si>
  <si>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</si>
  <si>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</si>
  <si>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</si>
  <si>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</si>
  <si>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</si>
  <si>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</si>
  <si>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</si>
  <si>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</si>
  <si>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</si>
  <si>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</si>
  <si>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</si>
  <si>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</si>
  <si>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</si>
  <si>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</si>
  <si>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</si>
  <si>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</si>
  <si>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</si>
  <si>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</si>
  <si>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</si>
  <si>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</si>
  <si>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</si>
  <si>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</si>
  <si>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</si>
  <si>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</si>
  <si>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</si>
  <si>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</si>
  <si>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</si>
  <si>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</si>
  <si>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</si>
  <si>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</si>
  <si>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</si>
  <si>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</si>
  <si>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</si>
  <si>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</si>
  <si>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</si>
  <si>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</si>
  <si>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</si>
  <si>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</si>
  <si>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</si>
  <si>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</si>
  <si>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</si>
  <si>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</si>
  <si>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</si>
  <si>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</si>
  <si>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</si>
  <si>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</si>
  <si>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</si>
  <si>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</si>
  <si>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</si>
  <si>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</si>
  <si>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</si>
  <si>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</si>
  <si>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</si>
  <si>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</si>
  <si>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</si>
  <si>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</si>
  <si>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</si>
  <si>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</si>
  <si>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</si>
  <si>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</si>
  <si>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</si>
  <si>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</si>
  <si>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</si>
  <si>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</si>
  <si>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</si>
  <si>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</si>
  <si>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</si>
  <si>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</si>
  <si>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</si>
  <si>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</si>
  <si>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</si>
  <si>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</si>
  <si>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</si>
  <si>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</si>
  <si>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</si>
  <si>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</si>
  <si>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</si>
  <si>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</si>
  <si>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</si>
  <si>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</si>
  <si>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</si>
  <si>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</si>
  <si>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</si>
  <si>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</si>
  <si>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</si>
  <si>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</si>
  <si>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</si>
  <si>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</si>
  <si>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</si>
  <si>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</si>
  <si>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</si>
  <si>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</si>
  <si>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</si>
  <si>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</si>
  <si>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</si>
  <si>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</si>
  <si>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</si>
  <si>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</si>
  <si>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</si>
  <si>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</si>
  <si>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</si>
  <si>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</si>
  <si>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</si>
  <si>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</si>
  <si>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</si>
  <si>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</si>
  <si>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</si>
  <si>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</si>
  <si>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</si>
  <si>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</si>
  <si>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</si>
  <si>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</si>
  <si>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</si>
  <si>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</si>
  <si>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</si>
  <si>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</si>
  <si>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</si>
  <si>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</si>
  <si>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</si>
  <si>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</si>
  <si>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</si>
  <si>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</si>
  <si>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</si>
  <si>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</si>
  <si>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</si>
  <si>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</si>
  <si>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</si>
  <si>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</si>
  <si>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</si>
  <si>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</si>
  <si>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</si>
  <si>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</si>
  <si>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</si>
  <si>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</si>
  <si>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</si>
  <si>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</si>
  <si>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</si>
  <si>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</si>
  <si>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</si>
  <si>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</si>
  <si>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</si>
  <si>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</si>
  <si>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</si>
  <si>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</si>
  <si>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</si>
  <si>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</si>
  <si>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</si>
  <si>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</si>
  <si>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</si>
  <si>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</si>
  <si>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</si>
  <si>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</si>
  <si>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</si>
  <si>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</si>
  <si>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</si>
  <si>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</si>
  <si>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</si>
  <si>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</si>
  <si>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</si>
  <si>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</si>
  <si>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</si>
  <si>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</si>
  <si>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</si>
  <si>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</si>
  <si>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</si>
  <si>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</si>
  <si>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</si>
  <si>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</si>
  <si>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</si>
  <si>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</si>
  <si>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</si>
  <si>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</si>
  <si>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</si>
  <si>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</si>
  <si>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</si>
  <si>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</si>
  <si>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</si>
  <si>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</si>
  <si>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</si>
  <si>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</si>
  <si>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</si>
  <si>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</si>
  <si>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</si>
  <si>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</si>
  <si>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</si>
  <si>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</si>
  <si>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</si>
  <si>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</si>
  <si>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</si>
  <si>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</si>
  <si>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</si>
  <si>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</si>
  <si>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</si>
  <si>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</si>
  <si>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</si>
  <si>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</si>
  <si>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</si>
  <si>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</si>
  <si>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</si>
  <si>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</si>
  <si>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</si>
  <si>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</si>
  <si>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</si>
  <si>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</si>
  <si>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</si>
  <si>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</si>
  <si>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</si>
  <si>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</si>
  <si>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</si>
  <si>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</si>
  <si>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</si>
  <si>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</si>
  <si>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</si>
  <si>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</si>
  <si>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</si>
  <si>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</si>
  <si>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</si>
  <si>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</si>
  <si>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</si>
  <si>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</si>
  <si>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</si>
  <si>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</si>
  <si>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</si>
  <si>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</si>
  <si>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</si>
  <si>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</si>
  <si>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</si>
  <si>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</si>
  <si>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</si>
  <si>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</si>
  <si>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</si>
  <si>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</si>
  <si>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</si>
  <si>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</si>
  <si>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</si>
  <si>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</si>
  <si>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</si>
  <si>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</si>
  <si>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</si>
  <si>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</si>
  <si>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</si>
  <si>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</si>
  <si>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</si>
  <si>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</si>
  <si>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</si>
  <si>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</si>
  <si>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</si>
  <si>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</si>
  <si>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</si>
  <si>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</si>
  <si>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</si>
  <si>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</si>
  <si>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</si>
  <si>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</si>
  <si>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</si>
  <si>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</si>
  <si>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</si>
  <si>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</si>
  <si>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</si>
  <si>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</si>
  <si>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</si>
  <si>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</si>
  <si>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</si>
  <si>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</si>
  <si>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</si>
  <si>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</si>
  <si>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</si>
  <si>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</si>
  <si>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</si>
  <si>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</si>
  <si>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</si>
  <si>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</si>
  <si>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</si>
  <si>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</si>
  <si>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</si>
  <si>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</si>
  <si>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</si>
  <si>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</si>
  <si>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</si>
  <si>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</si>
  <si>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</si>
  <si>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</si>
  <si>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</si>
  <si>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</si>
  <si>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</si>
  <si>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</si>
  <si>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</si>
  <si>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</si>
  <si>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</si>
  <si>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</si>
  <si>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</si>
  <si>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</si>
  <si>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</si>
  <si>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</si>
  <si>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</si>
  <si>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</si>
  <si>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</si>
  <si>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</si>
  <si>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</si>
  <si>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</si>
  <si>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</si>
  <si>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</si>
  <si>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</si>
  <si>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</si>
  <si>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</si>
  <si>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</si>
  <si>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</si>
  <si>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</si>
  <si>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</si>
  <si>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</si>
  <si>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</si>
  <si>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</si>
  <si>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</si>
  <si>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</si>
  <si>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</si>
  <si>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</si>
  <si>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</si>
  <si>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</si>
  <si>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</si>
  <si>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</si>
  <si>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</si>
  <si>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</si>
  <si>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</si>
  <si>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</si>
  <si>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</si>
  <si>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</si>
  <si>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</si>
  <si>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</si>
  <si>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</si>
  <si>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</si>
  <si>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</si>
  <si>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</si>
  <si>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</si>
  <si>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</si>
  <si>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</si>
  <si>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</si>
  <si>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</si>
  <si>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</si>
  <si>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</si>
  <si>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</si>
  <si>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</si>
  <si>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</si>
  <si>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</si>
  <si>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</si>
  <si>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</si>
  <si>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</si>
  <si>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</si>
  <si>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</si>
  <si>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</si>
  <si>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</si>
  <si>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</si>
  <si>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</si>
  <si>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</si>
  <si>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</si>
  <si>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</si>
  <si>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</si>
  <si>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</si>
  <si>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</si>
  <si>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</si>
  <si>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</si>
  <si>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</si>
  <si>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</si>
  <si>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</si>
  <si>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</si>
  <si>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</si>
  <si>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</si>
  <si>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</si>
  <si>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</si>
  <si>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</si>
  <si>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</si>
  <si>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</si>
  <si>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</si>
  <si>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</si>
  <si>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</si>
  <si>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</si>
  <si>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</si>
  <si>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</si>
  <si>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</si>
  <si>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</si>
  <si>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</si>
  <si>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</si>
  <si>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</si>
  <si>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</si>
  <si>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</si>
  <si>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</si>
  <si>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</si>
  <si>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</si>
  <si>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</si>
  <si>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</si>
  <si>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</si>
  <si>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</si>
  <si>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</si>
  <si>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</si>
  <si>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</si>
  <si>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</si>
  <si>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</si>
  <si>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</si>
  <si>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</si>
  <si>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</si>
  <si>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</si>
  <si>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</si>
  <si>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</si>
  <si>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</si>
  <si>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</si>
  <si>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</si>
  <si>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</si>
  <si>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</si>
  <si>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</si>
  <si>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</si>
  <si>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</si>
  <si>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</si>
  <si>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</si>
  <si>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</si>
  <si>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</si>
  <si>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</si>
  <si>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</si>
  <si>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</si>
  <si>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</si>
  <si>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</si>
  <si>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</si>
  <si>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</si>
  <si>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</si>
  <si>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</si>
  <si>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</si>
  <si>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</si>
  <si>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</si>
  <si>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</si>
  <si>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</si>
  <si>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</si>
  <si>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</si>
  <si>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</si>
  <si>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</si>
  <si>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</si>
  <si>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</si>
  <si>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</si>
  <si>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</si>
  <si>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</si>
  <si>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</si>
  <si>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</si>
  <si>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</si>
  <si>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</si>
  <si>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</si>
  <si>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</si>
  <si>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</si>
  <si>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</si>
  <si>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</si>
  <si>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</si>
  <si>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</si>
  <si>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</si>
  <si>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</si>
  <si>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</si>
  <si>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</si>
  <si>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</si>
  <si>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</si>
  <si>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</si>
  <si>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</si>
  <si>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</si>
  <si>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</si>
  <si>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</si>
  <si>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</si>
  <si>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</si>
  <si>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</si>
  <si>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</si>
  <si>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</si>
  <si>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</si>
  <si>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</si>
  <si>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</si>
  <si>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</si>
  <si>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</si>
  <si>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</si>
  <si>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</si>
  <si>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</si>
  <si>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</si>
  <si>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</si>
  <si>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</si>
  <si>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</si>
  <si>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</si>
  <si>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</si>
  <si>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</si>
  <si>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</si>
  <si>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</si>
  <si>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</si>
  <si>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</si>
  <si>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</si>
  <si>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</si>
  <si>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</si>
  <si>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</si>
  <si>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</si>
  <si>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</si>
  <si>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</si>
  <si>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</si>
  <si>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</si>
  <si>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</si>
  <si>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</si>
  <si>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</si>
  <si>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</si>
  <si>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</si>
  <si>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</si>
  <si>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</si>
  <si>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</si>
  <si>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</si>
  <si>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</si>
  <si>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</si>
  <si>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</si>
  <si>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</si>
  <si>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</si>
  <si>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</si>
  <si>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</si>
  <si>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</si>
  <si>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</si>
  <si>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</si>
  <si>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</si>
  <si>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</si>
  <si>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</si>
  <si>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</si>
  <si>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</si>
  <si>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</si>
  <si>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</si>
  <si>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</si>
  <si>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</si>
  <si>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</si>
  <si>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</si>
  <si>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</si>
  <si>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</si>
  <si>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</si>
  <si>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</si>
  <si>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</si>
  <si>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</si>
  <si>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</si>
  <si>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</si>
  <si>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</si>
  <si>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</si>
  <si>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</si>
  <si>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</si>
  <si>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</si>
  <si>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</si>
  <si>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</si>
  <si>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</si>
  <si>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</si>
  <si>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</si>
  <si>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</si>
  <si>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</si>
  <si>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</si>
  <si>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</si>
  <si>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</si>
  <si>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</si>
  <si>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</si>
  <si>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</si>
  <si>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</si>
  <si>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</si>
  <si>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</si>
  <si>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</si>
  <si>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</si>
  <si>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</si>
  <si>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</si>
  <si>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</si>
  <si>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</si>
  <si>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</si>
  <si>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</si>
  <si>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</si>
  <si>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</si>
  <si>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</si>
  <si>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</si>
  <si>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</si>
  <si>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</si>
  <si>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</si>
  <si>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</si>
  <si>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</si>
  <si>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</si>
  <si>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</si>
  <si>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</si>
  <si>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</si>
  <si>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</si>
  <si>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</si>
  <si>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</si>
  <si>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</si>
  <si>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</si>
  <si>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</si>
  <si>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</si>
  <si>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</si>
  <si>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</si>
  <si>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</si>
  <si>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</si>
  <si>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</si>
  <si>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</si>
  <si>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</si>
  <si>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</si>
  <si>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</si>
  <si>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</si>
  <si>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</si>
  <si>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</si>
  <si>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</si>
  <si>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</si>
  <si>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</si>
  <si>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</si>
  <si>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</si>
  <si>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</si>
  <si>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</si>
  <si>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</si>
  <si>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</si>
  <si>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</si>
  <si>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</si>
  <si>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</si>
  <si>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</si>
  <si>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</si>
  <si>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</si>
  <si>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</si>
  <si>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</si>
  <si>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</si>
  <si>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</si>
  <si>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</si>
  <si>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</si>
  <si>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</si>
  <si>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</si>
  <si>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</si>
  <si>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</si>
  <si>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</si>
  <si>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</si>
  <si>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</si>
  <si>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</si>
  <si>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</si>
  <si>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</si>
  <si>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</si>
  <si>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</si>
  <si>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</si>
  <si>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</si>
  <si>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</si>
  <si>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</si>
  <si>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</si>
  <si>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</si>
  <si>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</si>
  <si>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</si>
  <si>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</si>
  <si>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</si>
  <si>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</si>
  <si>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</si>
  <si>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</si>
  <si>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</si>
  <si>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</si>
  <si>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</si>
  <si>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</si>
  <si>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</si>
  <si>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</si>
  <si>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</si>
  <si>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</si>
  <si>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</si>
  <si>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</si>
  <si>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</si>
  <si>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</si>
  <si>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</si>
  <si>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</si>
  <si>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</si>
  <si>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</si>
  <si>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</si>
  <si>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</si>
  <si>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</si>
  <si>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</si>
  <si>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</si>
  <si>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</si>
  <si>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</si>
  <si>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</si>
  <si>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</si>
  <si>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</si>
  <si>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</si>
  <si>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</si>
  <si>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</si>
  <si>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</si>
  <si>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</si>
  <si>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</si>
  <si>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</si>
  <si>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</si>
  <si>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</si>
  <si>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</si>
  <si>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</si>
  <si>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</si>
  <si>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</si>
  <si>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</si>
  <si>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</si>
  <si>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</si>
  <si>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</si>
  <si>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</si>
  <si>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</si>
  <si>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</si>
  <si>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</si>
  <si>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</si>
  <si>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</si>
  <si>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</si>
  <si>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</si>
  <si>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</si>
  <si>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</si>
  <si>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</si>
  <si>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</si>
  <si>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</si>
  <si>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</si>
  <si>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</si>
  <si>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</si>
  <si>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</si>
  <si>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</si>
  <si>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</si>
  <si>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</si>
  <si>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</si>
  <si>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</si>
  <si>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</si>
  <si>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</si>
  <si>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</si>
  <si>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</si>
  <si>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</si>
  <si>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</si>
  <si>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</si>
  <si>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</si>
  <si>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</si>
  <si>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</si>
  <si>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</si>
  <si>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</si>
  <si>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</si>
  <si>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</si>
  <si>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</si>
  <si>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</si>
  <si>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</si>
  <si>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</si>
  <si>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</si>
  <si>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</si>
  <si>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</si>
  <si>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</si>
  <si>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</si>
  <si>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</si>
  <si>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</si>
  <si>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</si>
  <si>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</si>
  <si>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</si>
  <si>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</si>
  <si>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</si>
  <si>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</si>
  <si>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</si>
  <si>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</si>
  <si>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</si>
  <si>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</si>
  <si>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</si>
  <si>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</si>
  <si>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</si>
  <si>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</si>
  <si>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</si>
  <si>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</si>
  <si>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</si>
  <si>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</si>
  <si>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</si>
  <si>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</si>
  <si>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</si>
  <si>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</si>
  <si>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</si>
  <si>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</si>
  <si>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</si>
  <si>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</si>
  <si>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</si>
  <si>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</si>
  <si>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</si>
  <si>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</si>
  <si>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</si>
  <si>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</si>
  <si>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</si>
  <si>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</si>
  <si>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</si>
  <si>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</si>
  <si>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</si>
  <si>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</si>
  <si>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</si>
  <si>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</si>
  <si>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</si>
  <si>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</si>
  <si>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</si>
  <si>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</si>
  <si>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</si>
  <si>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</si>
  <si>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</si>
  <si>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</si>
  <si>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</si>
  <si>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</si>
  <si>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</si>
  <si>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</si>
  <si>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</si>
  <si>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</si>
  <si>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</si>
  <si>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</si>
  <si>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</si>
  <si>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</si>
  <si>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</si>
  <si>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</si>
  <si>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</si>
  <si>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</si>
  <si>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</si>
  <si>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</si>
  <si>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</si>
  <si>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</si>
  <si>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</si>
  <si>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</si>
  <si>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</si>
  <si>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</si>
  <si>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</si>
  <si>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</si>
  <si>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</si>
  <si>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</si>
  <si>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</si>
  <si>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</si>
  <si>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</si>
  <si>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</si>
  <si>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</si>
  <si>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</si>
  <si>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</si>
  <si>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</si>
  <si>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</si>
  <si>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</si>
  <si>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</si>
  <si>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</si>
  <si>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</si>
  <si>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</si>
  <si>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</si>
  <si>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</si>
  <si>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</si>
  <si>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</si>
  <si>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</si>
  <si>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</si>
  <si>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</si>
  <si>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</si>
  <si>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</si>
  <si>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</si>
  <si>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</si>
  <si>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</si>
  <si>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</si>
  <si>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</si>
  <si>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</si>
  <si>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</si>
  <si>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</si>
  <si>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</si>
  <si>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</si>
  <si>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</si>
  <si>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</si>
  <si>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</si>
  <si>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</si>
  <si>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</si>
  <si>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</si>
  <si>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</si>
  <si>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</si>
  <si>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</si>
  <si>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</si>
  <si>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</si>
  <si>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</si>
  <si>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</si>
  <si>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</si>
  <si>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</si>
  <si>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</si>
  <si>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</si>
  <si>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</si>
  <si>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</si>
  <si>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</si>
  <si>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</si>
  <si>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</si>
  <si>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</si>
  <si>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</si>
  <si>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</si>
  <si>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</si>
  <si>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</si>
  <si>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</si>
  <si>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</si>
  <si>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</si>
  <si>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</si>
  <si>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</si>
  <si>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</si>
  <si>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</si>
  <si>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</si>
  <si>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</si>
  <si>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</si>
  <si>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</si>
  <si>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</si>
  <si>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</si>
  <si>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</si>
  <si>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</si>
  <si>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</si>
  <si>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</si>
  <si>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</si>
  <si>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</si>
  <si>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</si>
  <si>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</si>
  <si>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</si>
  <si>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</si>
  <si>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</si>
  <si>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</si>
  <si>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</si>
  <si>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</si>
  <si>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</si>
  <si>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</si>
  <si>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</si>
  <si>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</si>
  <si>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</si>
  <si>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</si>
  <si>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</si>
  <si>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</si>
  <si>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</si>
  <si>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</si>
  <si>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</si>
  <si>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</si>
  <si>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</si>
  <si>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</si>
  <si>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</si>
  <si>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</si>
  <si>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</si>
  <si>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</si>
  <si>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</si>
  <si>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</si>
  <si>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</si>
  <si>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</si>
  <si>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</si>
  <si>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</si>
  <si>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</si>
  <si>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</si>
  <si>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</si>
  <si>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</si>
  <si>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</si>
  <si>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</si>
  <si>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</si>
  <si>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</si>
  <si>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</si>
  <si>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</si>
  <si>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</si>
  <si>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</si>
  <si>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</si>
  <si>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</si>
  <si>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</si>
  <si>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</si>
  <si>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</si>
  <si>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</si>
  <si>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</si>
  <si>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</si>
  <si>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</si>
  <si>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</si>
  <si>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</si>
  <si>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</si>
  <si>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</si>
  <si>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</si>
  <si>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</si>
  <si>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</si>
  <si>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</si>
  <si>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</si>
  <si>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</si>
  <si>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</si>
  <si>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</si>
  <si>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</si>
  <si>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</si>
  <si>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</si>
  <si>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</si>
  <si>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</si>
  <si>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</si>
  <si>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</si>
  <si>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</si>
  <si>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</si>
  <si>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</si>
  <si>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</si>
  <si>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</si>
  <si>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</si>
  <si>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</si>
  <si>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</si>
  <si>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</si>
  <si>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</si>
  <si>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</si>
  <si>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</si>
  <si>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</si>
  <si>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</si>
  <si>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</si>
  <si>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</si>
  <si>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</si>
  <si>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</si>
  <si>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</si>
  <si>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</si>
  <si>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</si>
  <si>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</si>
  <si>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</si>
  <si>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</si>
  <si>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</si>
  <si>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</si>
  <si>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</si>
  <si>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</si>
  <si>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</si>
  <si>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</si>
  <si>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</si>
  <si>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</si>
  <si>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</si>
  <si>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</si>
  <si>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</si>
  <si>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</si>
  <si>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</si>
  <si>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</si>
  <si>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</si>
  <si>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</si>
  <si>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</si>
  <si>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</si>
  <si>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</si>
  <si>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</si>
  <si>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</si>
  <si>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</si>
  <si>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</si>
  <si>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</si>
  <si>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</si>
  <si>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</si>
  <si>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</si>
  <si>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</si>
  <si>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</si>
  <si>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</si>
  <si>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</si>
  <si>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</si>
  <si>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</si>
  <si>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</si>
  <si>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</si>
  <si>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</si>
  <si>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</si>
  <si>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</si>
  <si>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</si>
  <si>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</si>
  <si>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</si>
  <si>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</si>
  <si>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</si>
  <si>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</si>
  <si>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</si>
  <si>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</si>
  <si>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</si>
  <si>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</si>
  <si>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</si>
  <si>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</si>
  <si>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</si>
  <si>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</si>
  <si>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</si>
  <si>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</si>
  <si>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</si>
  <si>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</si>
  <si>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</si>
  <si>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</si>
  <si>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</si>
  <si>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</si>
  <si>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</si>
  <si>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</si>
  <si>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</si>
  <si>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</si>
  <si>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</si>
  <si>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</si>
  <si>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</si>
  <si>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</si>
  <si>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</si>
  <si>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</si>
  <si>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</si>
  <si>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</si>
  <si>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</si>
  <si>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</si>
  <si>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</si>
  <si>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</si>
  <si>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</si>
  <si>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</si>
  <si>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</si>
  <si>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</si>
  <si>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</si>
  <si>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</si>
  <si>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</si>
  <si>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</si>
  <si>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</si>
  <si>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</si>
  <si>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</si>
  <si>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</si>
  <si>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</si>
  <si>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</si>
  <si>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</si>
  <si>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</si>
  <si>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</si>
  <si>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</si>
  <si>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</si>
  <si>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</si>
  <si>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</si>
  <si>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</si>
  <si>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</si>
  <si>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</si>
  <si>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</si>
  <si>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</si>
  <si>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</si>
  <si>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</si>
  <si>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</si>
  <si>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</si>
  <si>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</si>
  <si>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</si>
  <si>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</si>
  <si>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</si>
  <si>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</si>
  <si>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</si>
  <si>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</si>
  <si>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</si>
  <si>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</si>
  <si>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</si>
  <si>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</si>
  <si>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</si>
  <si>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</si>
  <si>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</si>
  <si>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</si>
  <si>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</si>
  <si>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</si>
  <si>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</si>
  <si>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</si>
  <si>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</si>
  <si>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</si>
  <si>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</si>
  <si>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</si>
  <si>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</si>
  <si>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</si>
  <si>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</si>
  <si>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</si>
  <si>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</si>
  <si>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</si>
  <si>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</si>
  <si>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</si>
  <si>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</si>
  <si>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</si>
  <si>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</si>
  <si>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</si>
  <si>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</si>
  <si>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</si>
  <si>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</si>
  <si>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</si>
  <si>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</si>
  <si>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</si>
  <si>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</si>
  <si>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</si>
  <si>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</si>
  <si>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</si>
  <si>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</si>
  <si>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</si>
  <si>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</si>
  <si>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</si>
  <si>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</si>
  <si>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</si>
  <si>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</si>
  <si>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</si>
  <si>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</si>
  <si>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</si>
  <si>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</si>
  <si>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</si>
  <si>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</si>
  <si>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</si>
  <si>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</si>
  <si>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</si>
  <si>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</si>
  <si>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</si>
  <si>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</si>
  <si>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</si>
  <si>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</si>
  <si>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</si>
  <si>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</si>
  <si>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</si>
  <si>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</si>
  <si>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</si>
  <si>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</si>
  <si>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</si>
  <si>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</si>
  <si>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</si>
  <si>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</si>
  <si>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</si>
  <si>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</si>
  <si>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</si>
  <si>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</si>
  <si>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</si>
  <si>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</si>
  <si>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</si>
  <si>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</si>
  <si>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</si>
  <si>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</si>
  <si>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</si>
  <si>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</si>
  <si>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</si>
  <si>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</si>
  <si>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</si>
  <si>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</si>
  <si>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</si>
  <si>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</si>
  <si>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</si>
  <si>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</si>
  <si>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</si>
  <si>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</si>
  <si>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</si>
  <si>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</si>
  <si>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</si>
  <si>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</si>
  <si>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</si>
  <si>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</si>
  <si>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</si>
  <si>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</si>
  <si>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</si>
  <si>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</si>
  <si>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</si>
  <si>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</si>
  <si>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</si>
  <si>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</si>
  <si>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</si>
  <si>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</si>
  <si>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</si>
  <si>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</si>
  <si>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</si>
  <si>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</si>
  <si>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</si>
  <si>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</si>
  <si>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</si>
  <si>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</si>
  <si>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</si>
  <si>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</si>
  <si>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</si>
  <si>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</si>
  <si>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</si>
  <si>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</si>
  <si>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</si>
  <si>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</si>
  <si>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</si>
  <si>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</si>
  <si>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</si>
  <si>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</si>
  <si>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</si>
  <si>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</si>
  <si>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</si>
  <si>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</si>
  <si>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</si>
  <si>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</si>
  <si>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</si>
  <si>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</si>
  <si>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</si>
  <si>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</si>
  <si>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</si>
  <si>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</si>
  <si>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</si>
  <si>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</si>
  <si>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</si>
  <si>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</si>
  <si>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</si>
  <si>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</si>
  <si>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</si>
  <si>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</si>
  <si>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</si>
  <si>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</si>
  <si>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</si>
  <si>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</si>
  <si>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</si>
  <si>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</si>
  <si>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</si>
  <si>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</si>
  <si>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</si>
  <si>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</si>
  <si>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</si>
  <si>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</si>
  <si>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</si>
  <si>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</si>
  <si>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</si>
  <si>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</si>
  <si>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</si>
  <si>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</si>
  <si>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</si>
  <si>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</si>
  <si>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</si>
  <si>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</si>
  <si>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</si>
  <si>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</si>
  <si>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</si>
  <si>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</si>
  <si>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</si>
  <si>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</si>
  <si>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</si>
  <si>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</si>
  <si>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</si>
  <si>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</si>
  <si>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</si>
  <si>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</si>
  <si>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</si>
  <si>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</si>
  <si>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</si>
  <si>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</si>
  <si>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</si>
  <si>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</si>
  <si>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</si>
  <si>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</si>
  <si>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</si>
  <si>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</si>
  <si>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</si>
  <si>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</si>
  <si>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</si>
  <si>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</si>
  <si>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</si>
  <si>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</si>
  <si>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</si>
  <si>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</si>
  <si>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</si>
  <si>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</si>
  <si>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</si>
  <si>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</si>
  <si>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</si>
  <si>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</si>
  <si>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</si>
  <si>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</si>
  <si>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</si>
  <si>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</si>
  <si>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</si>
  <si>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</si>
  <si>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</si>
  <si>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</si>
  <si>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</si>
  <si>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</si>
  <si>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</si>
  <si>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</si>
  <si>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</si>
  <si>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</si>
  <si>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</si>
  <si>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</si>
  <si>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</si>
  <si>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</si>
  <si>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</si>
  <si>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</si>
  <si>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</si>
  <si>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</si>
  <si>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</si>
  <si>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</si>
  <si>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</si>
  <si>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</si>
  <si>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</si>
  <si>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</si>
  <si>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</si>
  <si>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</si>
  <si>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</si>
  <si>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</si>
  <si>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</si>
  <si>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</si>
  <si>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</si>
  <si>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</si>
  <si>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</si>
  <si>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</si>
  <si>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</si>
  <si>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</si>
  <si>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</si>
  <si>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</si>
  <si>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</si>
  <si>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</si>
  <si>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</si>
  <si>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</si>
  <si>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</si>
  <si>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</si>
  <si>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</si>
  <si>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</si>
  <si>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</si>
  <si>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</si>
  <si>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</si>
  <si>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</si>
  <si>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</si>
  <si>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</si>
  <si>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</si>
  <si>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</si>
  <si>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</si>
  <si>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</si>
  <si>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</si>
  <si>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</si>
  <si>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</si>
  <si>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</si>
  <si>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</si>
  <si>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</si>
  <si>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</si>
  <si>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</si>
  <si>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</si>
  <si>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</si>
  <si>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</si>
  <si>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</si>
  <si>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</si>
  <si>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</si>
  <si>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</si>
  <si>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</si>
  <si>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</si>
  <si>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</si>
  <si>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</si>
  <si>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</si>
  <si>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</si>
  <si>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</si>
  <si>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</si>
  <si>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</si>
  <si>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</si>
  <si>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</si>
  <si>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</si>
  <si>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</si>
  <si>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</si>
  <si>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</si>
  <si>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</si>
  <si>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</si>
  <si>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</si>
  <si>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</si>
  <si>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</si>
  <si>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</si>
  <si>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</si>
  <si>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</si>
  <si>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</si>
  <si>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</si>
  <si>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</si>
  <si>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</si>
  <si>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</si>
  <si>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</si>
  <si>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</si>
  <si>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</si>
  <si>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</si>
  <si>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</si>
  <si>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</si>
  <si>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</si>
  <si>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</si>
  <si>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</si>
  <si>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</si>
  <si>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</si>
  <si>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</si>
  <si>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</si>
  <si>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</si>
  <si>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</si>
  <si>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</si>
  <si>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</si>
  <si>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</si>
  <si>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</si>
  <si>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</si>
  <si>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</si>
  <si>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</si>
  <si>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</si>
  <si>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</si>
  <si>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</si>
  <si>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</si>
  <si>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</si>
  <si>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</si>
  <si>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</si>
  <si>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</si>
  <si>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</si>
  <si>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</si>
  <si>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</si>
  <si>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</si>
  <si>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</si>
  <si>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</si>
  <si>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</si>
  <si>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</si>
  <si>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</si>
  <si>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</si>
  <si>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</si>
  <si>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</si>
  <si>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</si>
  <si>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</si>
  <si>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</si>
  <si>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</si>
  <si>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</si>
  <si>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</si>
  <si>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</si>
  <si>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</si>
  <si>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</si>
  <si>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</si>
  <si>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</si>
  <si>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</si>
  <si>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</si>
  <si>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</si>
  <si>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</si>
  <si>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</si>
  <si>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</si>
  <si>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</si>
  <si>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</si>
  <si>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</si>
  <si>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</si>
  <si>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</si>
  <si>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</si>
  <si>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</si>
  <si>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</si>
  <si>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</si>
  <si>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</si>
  <si>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</si>
  <si>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</si>
  <si>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</si>
  <si>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</si>
  <si>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</si>
  <si>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</si>
  <si>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</si>
  <si>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</si>
  <si>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</si>
  <si>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</si>
  <si>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</si>
  <si>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</si>
  <si>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</si>
  <si>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</si>
  <si>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</si>
  <si>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</si>
  <si>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</si>
  <si>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</si>
  <si>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</si>
  <si>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</si>
  <si>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</si>
  <si>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</si>
  <si>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</si>
  <si>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</si>
  <si>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</si>
  <si>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</si>
  <si>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</si>
  <si>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</si>
  <si>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</si>
  <si>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</si>
  <si>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</si>
  <si>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</si>
  <si>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</si>
  <si>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</si>
  <si>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</si>
  <si>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</si>
  <si>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</si>
  <si>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</si>
  <si>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</si>
  <si>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</si>
  <si>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</si>
  <si>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</si>
  <si>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</si>
  <si>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</si>
  <si>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</si>
  <si>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</si>
  <si>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</si>
  <si>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</si>
  <si>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</si>
  <si>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</si>
  <si>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</si>
  <si>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</si>
  <si>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</si>
  <si>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</si>
  <si>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</si>
  <si>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</si>
  <si>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</si>
  <si>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</si>
  <si>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</si>
  <si>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</si>
  <si>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</si>
  <si>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</si>
  <si>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</si>
  <si>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</si>
  <si>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</si>
  <si>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</si>
  <si>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</si>
  <si>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</si>
  <si>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</si>
  <si>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</si>
  <si>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</si>
  <si>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</si>
  <si>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</si>
  <si>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</si>
  <si>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</si>
  <si>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</si>
  <si>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</si>
  <si>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</si>
  <si>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</si>
  <si>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</si>
  <si>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</si>
  <si>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</si>
  <si>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</si>
  <si>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</si>
  <si>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</si>
  <si>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</si>
  <si>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</si>
  <si>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</si>
  <si>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</si>
  <si>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</si>
  <si>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</si>
  <si>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</si>
  <si>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</si>
  <si>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</si>
  <si>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</si>
  <si>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</si>
  <si>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</si>
  <si>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</si>
  <si>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</si>
  <si>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</si>
  <si>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</si>
  <si>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</si>
  <si>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</si>
  <si>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</si>
  <si>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</si>
  <si>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</si>
  <si>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</si>
  <si>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</si>
  <si>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</si>
  <si>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</si>
  <si>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</si>
  <si>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</si>
  <si>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</si>
  <si>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</si>
  <si>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</si>
  <si>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</si>
  <si>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</si>
  <si>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</si>
  <si>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</si>
  <si>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</si>
  <si>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</si>
  <si>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</si>
  <si>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</si>
  <si>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</si>
  <si>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</si>
  <si>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</si>
  <si>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</si>
  <si>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</si>
  <si>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</si>
  <si>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</si>
  <si>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</si>
  <si>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</si>
  <si>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</si>
  <si>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</si>
  <si>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</si>
  <si>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</si>
  <si>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</si>
  <si>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</si>
  <si>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</si>
  <si>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</si>
  <si>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</si>
  <si>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</si>
  <si>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</si>
  <si>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</si>
  <si>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</si>
  <si>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</si>
  <si>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</si>
  <si>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</si>
  <si>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</si>
  <si>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</si>
  <si>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</si>
  <si>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</si>
  <si>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</si>
  <si>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</si>
  <si>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</si>
  <si>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</si>
  <si>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</si>
  <si>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</si>
  <si>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</si>
  <si>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</si>
  <si>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</si>
  <si>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</si>
  <si>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</si>
  <si>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</si>
  <si>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</si>
  <si>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</si>
  <si>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</si>
  <si>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</si>
  <si>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</si>
  <si>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</si>
  <si>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</si>
  <si>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</si>
  <si>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</si>
  <si>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</si>
  <si>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</si>
  <si>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</si>
  <si>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</si>
  <si>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</si>
  <si>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</si>
  <si>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</si>
  <si>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</si>
  <si>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</si>
  <si>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</si>
  <si>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</si>
  <si>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</si>
  <si>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</si>
  <si>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</si>
  <si>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</si>
  <si>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</si>
  <si>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</si>
  <si>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</si>
  <si>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</si>
  <si>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</si>
  <si>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</si>
  <si>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</si>
  <si>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</si>
  <si>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</si>
  <si>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</si>
  <si>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</si>
  <si>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</si>
  <si>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</si>
  <si>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</si>
  <si>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</si>
  <si>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</si>
  <si>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</si>
  <si>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</si>
  <si>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</si>
  <si>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</si>
  <si>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</si>
  <si>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</si>
  <si>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</si>
  <si>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</si>
  <si>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</si>
  <si>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</si>
  <si>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</si>
  <si>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</si>
  <si>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</si>
  <si>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</si>
  <si>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</si>
  <si>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</si>
  <si>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</si>
  <si>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</si>
  <si>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</si>
  <si>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</si>
  <si>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</si>
  <si>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</si>
  <si>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</si>
  <si>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</si>
  <si>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</si>
  <si>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</si>
  <si>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</si>
  <si>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</si>
  <si>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</si>
  <si>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</si>
  <si>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</si>
  <si>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</si>
  <si>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</si>
  <si>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</si>
  <si>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</si>
  <si>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</si>
  <si>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</si>
  <si>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</si>
  <si>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</si>
  <si>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</si>
  <si>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</si>
  <si>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</si>
  <si>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</si>
  <si>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</si>
  <si>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</si>
  <si>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</si>
  <si>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</si>
  <si>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</si>
  <si>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</si>
  <si>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</si>
  <si>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</si>
  <si>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</si>
  <si>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</si>
  <si>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</si>
  <si>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</si>
  <si>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</si>
  <si>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</si>
  <si>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</si>
  <si>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</si>
  <si>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</si>
  <si>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</si>
  <si>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</si>
  <si>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</si>
  <si>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</si>
  <si>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</si>
  <si>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</si>
  <si>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</si>
  <si>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</si>
  <si>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</si>
  <si>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</si>
  <si>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</si>
  <si>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</si>
  <si>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</si>
  <si>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</si>
  <si>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</si>
  <si>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</si>
  <si>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</si>
  <si>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</si>
  <si>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</si>
  <si>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</si>
  <si>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</si>
  <si>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</si>
  <si>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</si>
  <si>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</si>
  <si>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</si>
  <si>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</si>
  <si>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</si>
  <si>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</si>
  <si>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</si>
  <si>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</si>
  <si>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</si>
  <si>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</si>
  <si>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</si>
  <si>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</si>
  <si>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</si>
  <si>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</si>
  <si>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</si>
  <si>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</si>
  <si>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</si>
  <si>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</si>
  <si>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</si>
  <si>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</si>
  <si>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</si>
  <si>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</si>
  <si>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</si>
  <si>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</si>
  <si>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</si>
  <si>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</si>
  <si>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</si>
  <si>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</si>
  <si>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</si>
  <si>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</si>
  <si>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</si>
  <si>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</si>
  <si>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</si>
  <si>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</si>
  <si>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</si>
  <si>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</si>
  <si>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</si>
  <si>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</si>
  <si>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</si>
  <si>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</si>
  <si>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</si>
  <si>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</si>
  <si>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</si>
  <si>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</si>
  <si>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</si>
  <si>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</si>
  <si>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</si>
  <si>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</si>
  <si>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</si>
  <si>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</si>
  <si>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</si>
  <si>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</si>
  <si>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</si>
  <si>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</si>
  <si>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</si>
  <si>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</si>
  <si>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</si>
  <si>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</si>
  <si>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</si>
  <si>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</si>
  <si>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</si>
  <si>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</si>
  <si>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</si>
  <si>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</si>
  <si>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</si>
  <si>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</si>
  <si>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</si>
  <si>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</si>
  <si>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</si>
  <si>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</si>
  <si>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</si>
  <si>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</si>
  <si>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</si>
  <si>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</si>
  <si>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</si>
  <si>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</si>
  <si>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</si>
  <si>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</si>
  <si>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</si>
  <si>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</si>
  <si>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</si>
  <si>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</si>
  <si>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</si>
  <si>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</si>
  <si>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</si>
  <si>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</si>
  <si>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</si>
  <si>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</si>
  <si>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</si>
  <si>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</si>
  <si>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</si>
  <si>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</si>
  <si>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</si>
  <si>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</si>
  <si>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</si>
  <si>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</si>
  <si>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</si>
  <si>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</si>
  <si>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</si>
  <si>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</si>
  <si>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</si>
  <si>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</si>
  <si>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</si>
  <si>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</si>
  <si>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</si>
  <si>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</si>
  <si>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</si>
  <si>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</si>
  <si>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</si>
  <si>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</si>
  <si>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</si>
  <si>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</si>
  <si>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</si>
  <si>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</si>
  <si>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</si>
  <si>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</si>
  <si>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</si>
  <si>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</si>
  <si>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</si>
  <si>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</si>
  <si>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</si>
  <si>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</si>
  <si>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</si>
  <si>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</si>
  <si>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</si>
  <si>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</si>
  <si>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</si>
  <si>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</si>
  <si>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</si>
  <si>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</si>
  <si>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</si>
  <si>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</si>
  <si>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</si>
  <si>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</si>
  <si>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</si>
  <si>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</si>
  <si>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</si>
  <si>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</si>
  <si>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</si>
  <si>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</si>
  <si>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</si>
  <si>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</si>
  <si>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</si>
  <si>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</si>
  <si>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</si>
  <si>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</si>
  <si>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</si>
  <si>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</si>
  <si>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</si>
  <si>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</si>
  <si>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</si>
  <si>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</si>
  <si>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</si>
  <si>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</si>
  <si>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</si>
  <si>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</si>
  <si>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</si>
  <si>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</si>
  <si>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</si>
  <si>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</si>
  <si>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</si>
  <si>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</si>
  <si>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</si>
  <si>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</si>
  <si>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</si>
  <si>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</si>
  <si>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</si>
  <si>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</si>
  <si>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</si>
  <si>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</si>
  <si>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</si>
  <si>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</si>
  <si>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</si>
  <si>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</si>
  <si>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</si>
  <si>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</si>
  <si>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</si>
  <si>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</si>
  <si>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</si>
  <si>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</si>
  <si>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</si>
  <si>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</si>
  <si>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</si>
  <si>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</si>
  <si>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</si>
  <si>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</si>
  <si>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</si>
  <si>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</si>
  <si>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</si>
  <si>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</si>
  <si>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</si>
  <si>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</si>
  <si>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</si>
  <si>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</si>
  <si>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</si>
  <si>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</si>
  <si>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</si>
  <si>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</si>
  <si>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</si>
  <si>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</si>
  <si>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</si>
  <si>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</si>
  <si>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</si>
  <si>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</si>
  <si>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</si>
  <si>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</si>
  <si>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</si>
  <si>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</si>
  <si>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</si>
  <si>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</si>
  <si>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</si>
  <si>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</si>
  <si>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</si>
  <si>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</si>
  <si>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</si>
  <si>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</si>
  <si>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</si>
  <si>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</si>
  <si>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</si>
  <si>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</si>
  <si>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</si>
  <si>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</si>
  <si>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</si>
  <si>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</si>
  <si>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</si>
  <si>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</si>
  <si>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</si>
  <si>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</si>
  <si>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</si>
  <si>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</si>
  <si>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</si>
  <si>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</si>
  <si>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</si>
  <si>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</si>
  <si>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</si>
  <si>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</si>
  <si>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</si>
  <si>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</si>
  <si>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</si>
  <si>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</si>
  <si>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</si>
  <si>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</si>
  <si>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</si>
  <si>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</si>
  <si>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</si>
  <si>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</si>
  <si>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</si>
  <si>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</si>
  <si>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</si>
  <si>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</si>
  <si>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</si>
  <si>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</si>
  <si>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</si>
  <si>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</si>
  <si>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</si>
  <si>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</si>
  <si>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</si>
  <si>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</si>
  <si>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</si>
  <si>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</si>
  <si>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</si>
  <si>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</si>
  <si>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</si>
  <si>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</si>
  <si>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</si>
  <si>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</si>
  <si>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</si>
  <si>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</si>
  <si>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</si>
  <si>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</si>
  <si>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</si>
  <si>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</si>
  <si>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</si>
  <si>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</si>
  <si>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</si>
  <si>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</si>
  <si>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</si>
  <si>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</si>
  <si>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</si>
  <si>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</si>
  <si>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</si>
  <si>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</si>
  <si>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</si>
  <si>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</si>
  <si>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</si>
  <si>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</si>
  <si>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</si>
  <si>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</si>
  <si>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</si>
  <si>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</si>
  <si>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</si>
  <si>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</si>
  <si>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</si>
  <si>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</si>
  <si>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</si>
  <si>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</si>
  <si>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</si>
  <si>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</si>
  <si>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</si>
  <si>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</si>
  <si>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</si>
  <si>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</si>
  <si>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</si>
  <si>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</si>
  <si>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</si>
  <si>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</si>
  <si>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</si>
  <si>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</si>
  <si>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</si>
  <si>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</si>
  <si>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</si>
  <si>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</si>
  <si>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</si>
  <si>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</si>
  <si>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</si>
  <si>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</si>
  <si>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</si>
  <si>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</si>
  <si>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</si>
  <si>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</si>
  <si>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</si>
  <si>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</si>
  <si>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</si>
  <si>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</si>
  <si>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</si>
  <si>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</si>
  <si>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</si>
  <si>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</si>
  <si>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</si>
  <si>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</si>
  <si>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</si>
  <si>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</si>
  <si>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</si>
  <si>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</si>
  <si>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</si>
  <si>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</si>
  <si>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</si>
  <si>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</si>
  <si>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</si>
  <si>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</si>
  <si>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</si>
  <si>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</si>
  <si>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</si>
  <si>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</si>
  <si>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</si>
  <si>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</si>
  <si>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</si>
  <si>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</si>
  <si>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</si>
  <si>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</si>
  <si>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</si>
  <si>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</si>
  <si>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</si>
  <si>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</si>
  <si>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</si>
  <si>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</si>
  <si>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</si>
  <si>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</si>
  <si>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</si>
  <si>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</si>
  <si>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</si>
  <si>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</si>
  <si>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</si>
  <si>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</si>
  <si>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</si>
  <si>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</si>
  <si>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</si>
  <si>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</si>
  <si>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</si>
  <si>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</si>
  <si>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</si>
  <si>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</si>
  <si>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</si>
  <si>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</si>
  <si>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</si>
  <si>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</si>
  <si>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</si>
  <si>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</si>
  <si>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</si>
  <si>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</si>
  <si>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</si>
  <si>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</si>
  <si>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</si>
  <si>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</si>
  <si>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</si>
  <si>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</si>
  <si>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</si>
  <si>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</si>
  <si>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</si>
  <si>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</si>
  <si>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</si>
  <si>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</si>
  <si>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</si>
  <si>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</si>
  <si>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</si>
  <si>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</si>
  <si>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</si>
  <si>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</si>
  <si>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</si>
  <si>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</si>
  <si>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</si>
  <si>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</si>
  <si>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</si>
  <si>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</si>
  <si>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</si>
  <si>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</si>
  <si>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</si>
  <si>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</si>
  <si>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</si>
  <si>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</si>
  <si>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</si>
  <si>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</si>
  <si>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</si>
  <si>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</si>
  <si>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</si>
  <si>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</si>
  <si>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</si>
  <si>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</si>
  <si>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</si>
  <si>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</si>
  <si>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</si>
  <si>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</si>
  <si>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</si>
  <si>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</si>
  <si>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</si>
  <si>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</si>
  <si>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</si>
  <si>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</si>
  <si>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</si>
  <si>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</si>
  <si>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</si>
  <si>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</si>
  <si>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</si>
  <si>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</si>
  <si>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</si>
  <si>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</si>
  <si>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</si>
  <si>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</si>
  <si>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</si>
  <si>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</si>
  <si>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</si>
  <si>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</si>
  <si>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</si>
  <si>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</si>
  <si>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</si>
  <si>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</si>
  <si>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</si>
  <si>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</si>
  <si>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</si>
  <si>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</si>
  <si>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</si>
  <si>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</si>
  <si>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</si>
  <si>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</si>
  <si>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</si>
  <si>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</si>
  <si>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</si>
  <si>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</si>
  <si>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</si>
  <si>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</si>
  <si>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</si>
  <si>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</si>
  <si>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</si>
  <si>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</si>
  <si>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</si>
  <si>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</si>
  <si>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</si>
  <si>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</si>
  <si>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</si>
  <si>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</si>
  <si>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</si>
  <si>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</si>
  <si>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</si>
  <si>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</si>
  <si>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</si>
  <si>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</si>
  <si>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</si>
  <si>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</si>
  <si>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</si>
  <si>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</si>
  <si>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</si>
  <si>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</si>
  <si>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</si>
  <si>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</si>
  <si>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</si>
  <si>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</si>
  <si>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</si>
  <si>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</si>
  <si>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</si>
  <si>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</si>
  <si>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</si>
  <si>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</si>
  <si>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</si>
  <si>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</si>
  <si>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</si>
  <si>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</si>
  <si>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</si>
  <si>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</si>
  <si>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</si>
  <si>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</si>
  <si>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</si>
  <si>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</si>
  <si>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</si>
  <si>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</si>
  <si>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</si>
  <si>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</si>
  <si>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</si>
  <si>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</si>
  <si>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</si>
  <si>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</si>
  <si>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</si>
  <si>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</si>
  <si>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</si>
  <si>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</si>
  <si>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</si>
  <si>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</si>
  <si>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</si>
  <si>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</si>
  <si>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</si>
  <si>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</si>
  <si>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</si>
  <si>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</si>
  <si>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</si>
  <si>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</si>
  <si>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</si>
  <si>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</si>
  <si>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</si>
  <si>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</si>
  <si>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</si>
  <si>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</si>
  <si>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</si>
  <si>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</si>
  <si>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</si>
  <si>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</si>
  <si>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</si>
  <si>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</si>
  <si>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</si>
  <si>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</si>
  <si>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</si>
  <si>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</si>
  <si>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</si>
  <si>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</si>
  <si>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</si>
  <si>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</si>
  <si>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</si>
  <si>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</si>
  <si>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</si>
  <si>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</si>
  <si>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</si>
  <si>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</si>
  <si>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</si>
  <si>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</si>
  <si>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</si>
  <si>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</si>
  <si>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</si>
  <si>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</si>
  <si>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</si>
  <si>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</si>
  <si>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</si>
  <si>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</si>
  <si>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</si>
  <si>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</si>
  <si>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</si>
  <si>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</si>
  <si>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</si>
  <si>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</si>
  <si>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</si>
  <si>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</si>
  <si>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</si>
  <si>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</si>
  <si>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</si>
  <si>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</si>
  <si>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</si>
  <si>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</si>
  <si>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</si>
  <si>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</si>
  <si>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</si>
  <si>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</si>
  <si>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</si>
  <si>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</si>
  <si>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</si>
  <si>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</si>
  <si>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</si>
  <si>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</si>
  <si>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</si>
  <si>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</si>
  <si>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</si>
  <si>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</si>
  <si>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</si>
  <si>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</si>
  <si>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</si>
  <si>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</si>
  <si>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</si>
  <si>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</si>
  <si>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</si>
  <si>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</si>
  <si>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</si>
  <si>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</si>
  <si>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</si>
  <si>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</si>
  <si>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</si>
  <si>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</si>
  <si>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</si>
  <si>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</si>
  <si>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</si>
  <si>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</si>
  <si>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</si>
  <si>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</si>
  <si>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</si>
  <si>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</si>
  <si>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</si>
  <si>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</si>
  <si>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</si>
  <si>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</si>
  <si>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</si>
  <si>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</si>
  <si>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</si>
  <si>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</si>
  <si>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</si>
  <si>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</si>
  <si>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</si>
  <si>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</si>
  <si>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</si>
  <si>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</si>
  <si>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</si>
  <si>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</si>
  <si>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</si>
  <si>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</si>
  <si>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</si>
  <si>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</si>
  <si>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</si>
  <si>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</si>
  <si>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</si>
  <si>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</si>
  <si>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</si>
  <si>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</si>
  <si>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</si>
  <si>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</si>
  <si>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</si>
  <si>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</si>
  <si>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</si>
  <si>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</si>
  <si>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</si>
  <si>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</si>
  <si>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</si>
  <si>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</si>
  <si>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</si>
  <si>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</si>
  <si>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</si>
  <si>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</si>
  <si>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</si>
  <si>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</si>
  <si>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</si>
  <si>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</si>
  <si>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</si>
  <si>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</si>
  <si>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</si>
  <si>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</si>
  <si>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</si>
  <si>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</si>
  <si>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</si>
  <si>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</si>
  <si>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</si>
  <si>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</si>
  <si>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</si>
  <si>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</si>
  <si>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</si>
  <si>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</si>
  <si>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</si>
  <si>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</si>
  <si>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</si>
  <si>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</si>
  <si>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</si>
  <si>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</si>
  <si>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</si>
  <si>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</si>
  <si>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</si>
  <si>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</si>
  <si>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</si>
  <si>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</si>
  <si>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</si>
  <si>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</si>
  <si>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</si>
  <si>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</si>
  <si>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</si>
  <si>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</si>
  <si>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</si>
  <si>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</si>
  <si>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</si>
  <si>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</si>
  <si>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</si>
  <si>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</si>
  <si>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</si>
  <si>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</si>
  <si>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</si>
  <si>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</si>
  <si>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</si>
  <si>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</si>
  <si>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</si>
  <si>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</si>
  <si>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</si>
  <si>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</si>
  <si>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</si>
  <si>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</si>
  <si>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</si>
  <si>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</si>
  <si>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</si>
  <si>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</si>
  <si>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</si>
  <si>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</si>
  <si>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</si>
  <si>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</si>
  <si>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</si>
  <si>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</si>
  <si>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</si>
  <si>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</si>
  <si>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</si>
  <si>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</si>
  <si>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</si>
  <si>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</si>
  <si>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</si>
  <si>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</si>
  <si>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</si>
  <si>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</si>
  <si>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</si>
  <si>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</si>
  <si>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</si>
  <si>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</si>
  <si>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</si>
  <si>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</si>
  <si>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</si>
  <si>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</si>
  <si>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</si>
  <si>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</si>
  <si>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</si>
  <si>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</si>
  <si>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</si>
  <si>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</si>
  <si>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</si>
  <si>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</si>
  <si>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</si>
  <si>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</si>
  <si>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</si>
  <si>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</si>
  <si>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</si>
  <si>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</si>
  <si>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</si>
  <si>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</si>
  <si>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</si>
  <si>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</si>
  <si>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</si>
  <si>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</si>
  <si>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</si>
  <si>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</si>
  <si>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</si>
  <si>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</si>
  <si>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</si>
  <si>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</si>
  <si>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</si>
  <si>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</si>
  <si>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</si>
  <si>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</si>
  <si>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</si>
  <si>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</si>
  <si>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</si>
  <si>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</si>
  <si>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</si>
  <si>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</si>
  <si>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</si>
  <si>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</si>
  <si>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</si>
  <si>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</si>
  <si>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</si>
  <si>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</si>
  <si>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</si>
  <si>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</si>
  <si>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</si>
  <si>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</si>
  <si>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</si>
  <si>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</si>
  <si>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</si>
  <si>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</si>
  <si>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</si>
  <si>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</si>
  <si>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</si>
  <si>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</si>
  <si>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</si>
  <si>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</si>
  <si>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</si>
  <si>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</si>
  <si>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</si>
  <si>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</si>
  <si>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</si>
  <si>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</si>
  <si>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</si>
  <si>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</si>
  <si>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</si>
  <si>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</si>
  <si>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</si>
  <si>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</si>
  <si>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</si>
  <si>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</si>
  <si>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</si>
  <si>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</si>
  <si>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</si>
  <si>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</si>
  <si>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</si>
  <si>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</si>
  <si>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</si>
  <si>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</si>
  <si>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</si>
  <si>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</si>
  <si>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</si>
  <si>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</si>
  <si>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</si>
  <si>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</si>
  <si>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</si>
  <si>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</si>
  <si>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</si>
  <si>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</si>
  <si>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</si>
  <si>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</si>
  <si>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</si>
  <si>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</si>
  <si>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</si>
  <si>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</si>
  <si>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</si>
  <si>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</si>
  <si>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</si>
  <si>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</si>
  <si>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</si>
  <si>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</si>
  <si>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</si>
  <si>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</si>
  <si>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</si>
  <si>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</si>
  <si>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</si>
  <si>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</si>
  <si>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</si>
  <si>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</si>
  <si>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</si>
  <si>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</si>
  <si>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</si>
  <si>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</si>
  <si>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</si>
  <si>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</si>
  <si>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</si>
  <si>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</si>
  <si>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</si>
  <si>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</si>
  <si>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</si>
  <si>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</si>
  <si>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</si>
  <si>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</si>
  <si>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</si>
  <si>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</si>
  <si>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</si>
  <si>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</si>
  <si>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</si>
  <si>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</si>
  <si>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</si>
  <si>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</si>
  <si>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</si>
  <si>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</si>
  <si>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</si>
  <si>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</si>
  <si>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</si>
  <si>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</si>
  <si>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</si>
  <si>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</si>
  <si>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</si>
  <si>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</si>
  <si>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</si>
  <si>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</si>
  <si>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</si>
  <si>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</si>
  <si>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</si>
  <si>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</si>
  <si>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</si>
  <si>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</si>
  <si>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</si>
  <si>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</si>
  <si>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</si>
  <si>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</si>
  <si>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</si>
  <si>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</si>
  <si>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</si>
  <si>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</si>
  <si>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</si>
  <si>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</si>
  <si>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</si>
  <si>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</si>
  <si>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</si>
  <si>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</si>
  <si>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</si>
  <si>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</si>
  <si>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</si>
  <si>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</si>
  <si>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</si>
  <si>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</si>
  <si>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</si>
  <si>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</si>
  <si>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</si>
  <si>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</si>
  <si>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</si>
  <si>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</si>
  <si>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</si>
  <si>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</si>
  <si>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</si>
  <si>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</si>
  <si>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</si>
  <si>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</si>
  <si>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</si>
  <si>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</si>
  <si>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</si>
  <si>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</si>
  <si>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</si>
  <si>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</si>
  <si>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</si>
  <si>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</si>
  <si>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</si>
  <si>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</si>
  <si>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</si>
  <si>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</si>
  <si>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</si>
  <si>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</si>
  <si>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</si>
  <si>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</si>
  <si>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</si>
  <si>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</si>
  <si>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</si>
  <si>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</si>
  <si>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</si>
  <si>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</si>
  <si>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</si>
  <si>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</si>
  <si>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</si>
  <si>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</si>
  <si>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</si>
  <si>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</si>
  <si>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</si>
  <si>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</si>
  <si>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</si>
  <si>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</si>
  <si>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</si>
  <si>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</si>
  <si>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</si>
  <si>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</si>
  <si>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</si>
  <si>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</si>
  <si>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</si>
  <si>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</si>
  <si>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</si>
  <si>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</si>
  <si>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</si>
  <si>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</si>
  <si>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</si>
  <si>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</si>
  <si>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</si>
  <si>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</si>
  <si>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</si>
  <si>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</si>
  <si>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</si>
  <si>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</si>
  <si>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</si>
  <si>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</si>
  <si>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</si>
  <si>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</si>
  <si>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</si>
  <si>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</si>
  <si>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</si>
  <si>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</si>
  <si>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</si>
  <si>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</si>
  <si>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</si>
  <si>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</si>
  <si>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</si>
  <si>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</si>
  <si>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</si>
  <si>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</si>
  <si>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</si>
  <si>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</si>
  <si>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</si>
  <si>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</si>
  <si>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</si>
  <si>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</si>
  <si>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</si>
  <si>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</si>
  <si>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</si>
  <si>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</si>
  <si>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</si>
  <si>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</si>
  <si>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</si>
  <si>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</si>
  <si>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</si>
  <si>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</si>
  <si>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</si>
  <si>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</si>
  <si>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</si>
  <si>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</si>
  <si>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</si>
  <si>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</si>
  <si>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</si>
  <si>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</si>
  <si>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</si>
  <si>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</si>
  <si>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</si>
  <si>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</si>
  <si>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</si>
  <si>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</si>
  <si>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</si>
  <si>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</si>
  <si>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</si>
  <si>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</si>
  <si>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</si>
  <si>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</si>
  <si>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</si>
  <si>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</si>
  <si>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</si>
  <si>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</si>
  <si>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</si>
  <si>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</si>
  <si>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</si>
  <si>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</si>
  <si>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</si>
  <si>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</si>
  <si>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</si>
  <si>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</si>
  <si>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</si>
  <si>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</si>
  <si>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</si>
  <si>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</si>
  <si>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</si>
  <si>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</si>
  <si>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</si>
  <si>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</si>
  <si>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</si>
  <si>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</si>
  <si>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</si>
  <si>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</si>
  <si>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</si>
  <si>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</si>
  <si>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</si>
  <si>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</si>
  <si>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</si>
  <si>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</si>
  <si>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</si>
  <si>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</si>
  <si>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</si>
  <si>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</si>
  <si>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</si>
  <si>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</si>
  <si>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</si>
  <si>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</si>
  <si>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</si>
  <si>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</si>
  <si>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</si>
  <si>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</si>
  <si>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</si>
  <si>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</si>
  <si>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</si>
  <si>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</si>
  <si>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</si>
  <si>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</si>
  <si>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</si>
  <si>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</si>
  <si>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</si>
  <si>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</si>
  <si>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</si>
  <si>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</si>
  <si>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</si>
  <si>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</si>
  <si>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</si>
  <si>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</si>
  <si>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</si>
  <si>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</si>
  <si>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</si>
  <si>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</si>
  <si>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</si>
  <si>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</si>
  <si>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</si>
  <si>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</si>
  <si>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</si>
  <si>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</si>
  <si>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</si>
  <si>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</si>
  <si>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</si>
  <si>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</si>
  <si>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</si>
  <si>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</si>
  <si>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</si>
  <si>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</si>
  <si>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</si>
  <si>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</si>
  <si>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</si>
  <si>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</si>
  <si>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</si>
  <si>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</si>
  <si>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</si>
  <si>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</si>
  <si>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</si>
  <si>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</si>
  <si>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</si>
  <si>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</si>
  <si>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</si>
  <si>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</si>
  <si>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</si>
  <si>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</si>
  <si>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</si>
  <si>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</si>
  <si>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</si>
  <si>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</si>
  <si>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</si>
  <si>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</si>
  <si>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</si>
  <si>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</si>
  <si>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</si>
  <si>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</si>
  <si>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</si>
  <si>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</si>
  <si>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</si>
  <si>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</si>
  <si>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</si>
  <si>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</si>
  <si>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</si>
  <si>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</si>
  <si>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</si>
  <si>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</si>
  <si>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</si>
  <si>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</si>
  <si>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</si>
  <si>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</si>
  <si>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</si>
  <si>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</si>
  <si>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</si>
  <si>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</si>
  <si>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</si>
  <si>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</si>
  <si>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</si>
  <si>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</si>
  <si>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</si>
  <si>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</si>
  <si>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</si>
  <si>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</si>
  <si>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</si>
  <si>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</si>
  <si>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</si>
  <si>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</si>
  <si>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</si>
  <si>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</si>
  <si>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</si>
  <si>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</si>
  <si>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</si>
  <si>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</si>
  <si>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</si>
  <si>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</si>
  <si>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</si>
  <si>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</si>
  <si>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</si>
  <si>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</si>
  <si>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</si>
  <si>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</si>
  <si>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</si>
  <si>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</si>
  <si>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</si>
  <si>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</si>
  <si>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</si>
  <si>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</si>
  <si>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</si>
  <si>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</si>
  <si>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</si>
  <si>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</si>
  <si>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</si>
  <si>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</si>
  <si>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</si>
  <si>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</si>
  <si>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</si>
  <si>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</si>
  <si>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</si>
  <si>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</si>
  <si>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</si>
  <si>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</si>
  <si>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</si>
  <si>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</si>
  <si>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</si>
  <si>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</si>
  <si>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</si>
  <si>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</si>
  <si>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</si>
  <si>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</si>
  <si>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</si>
  <si>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</si>
  <si>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</si>
  <si>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</si>
  <si>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</si>
  <si>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</si>
  <si>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</si>
  <si>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</si>
  <si>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</si>
  <si>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</si>
  <si>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</si>
  <si>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</si>
  <si>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</si>
  <si>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</si>
  <si>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</si>
  <si>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</si>
  <si>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</si>
  <si>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</si>
  <si>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</si>
  <si>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</si>
  <si>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</si>
  <si>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</si>
  <si>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</si>
  <si>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</si>
  <si>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</si>
  <si>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</si>
  <si>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</si>
  <si>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</si>
  <si>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</si>
  <si>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</si>
  <si>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</si>
  <si>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</si>
  <si>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</si>
  <si>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</si>
  <si>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</si>
  <si>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</si>
  <si>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</si>
  <si>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</si>
  <si>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</si>
  <si>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</si>
  <si>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</si>
  <si>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</si>
  <si>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</si>
  <si>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</si>
  <si>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</si>
  <si>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</si>
  <si>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</si>
  <si>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</si>
  <si>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</si>
  <si>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</si>
  <si>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</si>
  <si>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</si>
  <si>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</si>
  <si>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</si>
  <si>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</si>
  <si>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</si>
  <si>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</si>
  <si>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</si>
  <si>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</si>
  <si>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</si>
  <si>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</si>
  <si>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</si>
  <si>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</si>
  <si>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</si>
  <si>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</si>
  <si>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</si>
  <si>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</si>
  <si>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</si>
  <si>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</si>
  <si>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</si>
  <si>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</si>
  <si>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</si>
  <si>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</si>
  <si>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</si>
  <si>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</si>
  <si>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</si>
  <si>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</si>
  <si>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</si>
  <si>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</si>
  <si>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</si>
  <si>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</si>
  <si>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</si>
  <si>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</si>
  <si>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</si>
  <si>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</si>
  <si>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</si>
  <si>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</si>
  <si>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</si>
  <si>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</si>
  <si>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</si>
  <si>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</si>
  <si>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</si>
  <si>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</si>
  <si>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</si>
  <si>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</si>
  <si>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</si>
  <si>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</si>
  <si>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</si>
  <si>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</si>
  <si>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</si>
  <si>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</si>
  <si>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</si>
  <si>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</si>
  <si>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</si>
  <si>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</si>
  <si>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</si>
  <si>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</si>
  <si>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</si>
  <si>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</si>
  <si>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</si>
  <si>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</si>
  <si>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</si>
  <si>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</si>
  <si>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</si>
  <si>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</si>
  <si>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</si>
  <si>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</si>
  <si>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</si>
  <si>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</si>
  <si>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</si>
  <si>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</si>
  <si>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</si>
  <si>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</si>
  <si>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</si>
  <si>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</si>
  <si>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</si>
  <si>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</si>
  <si>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</si>
  <si>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</si>
  <si>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</si>
  <si>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</si>
  <si>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</si>
  <si>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</si>
  <si>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</si>
  <si>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</si>
  <si>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</si>
  <si>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</si>
  <si>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</si>
  <si>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</si>
  <si>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</si>
  <si>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</si>
  <si>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</si>
  <si>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</si>
  <si>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</si>
  <si>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</si>
  <si>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</si>
  <si>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</si>
  <si>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</si>
  <si>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</si>
  <si>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</si>
  <si>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</si>
  <si>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</si>
  <si>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</si>
  <si>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</si>
  <si>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</si>
  <si>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</si>
  <si>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</si>
  <si>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</si>
  <si>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</si>
  <si>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</si>
  <si>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</si>
  <si>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</si>
  <si>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</si>
  <si>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</si>
  <si>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</si>
  <si>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</si>
  <si>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</si>
  <si>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</si>
  <si>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</si>
  <si>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</si>
  <si>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</si>
  <si>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</si>
  <si>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</si>
  <si>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</si>
  <si>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</si>
  <si>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</si>
  <si>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</si>
  <si>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</si>
  <si>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</si>
  <si>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</si>
  <si>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</si>
  <si>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</si>
  <si>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</si>
  <si>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</si>
  <si>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</si>
  <si>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</si>
  <si>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</si>
  <si>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</si>
  <si>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</si>
  <si>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</si>
  <si>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</si>
  <si>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</si>
  <si>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</si>
  <si>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</si>
  <si>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</si>
  <si>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</si>
  <si>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</si>
  <si>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</si>
  <si>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</si>
  <si>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</si>
  <si>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</si>
  <si>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</si>
  <si>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</si>
  <si>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</si>
  <si>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</si>
  <si>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</si>
  <si>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</si>
  <si>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</si>
  <si>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</si>
  <si>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</si>
  <si>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</si>
  <si>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</si>
  <si>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</si>
  <si>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</si>
  <si>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</si>
  <si>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</si>
  <si>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</si>
  <si>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</si>
  <si>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</si>
  <si>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</si>
  <si>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</si>
  <si>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</si>
  <si>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</si>
  <si>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</si>
  <si>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</si>
  <si>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</si>
  <si>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</si>
  <si>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</si>
  <si>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</si>
  <si>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</si>
  <si>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</si>
  <si>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</si>
  <si>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</si>
  <si>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</si>
  <si>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</si>
  <si>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</si>
  <si>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</si>
  <si>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</si>
  <si>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</si>
  <si>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</si>
  <si>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</si>
  <si>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</si>
  <si>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</si>
  <si>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</si>
  <si>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</si>
  <si>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</si>
  <si>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</si>
  <si>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</si>
  <si>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</si>
  <si>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</si>
  <si>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</si>
  <si>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</si>
  <si>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</si>
  <si>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</si>
  <si>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</si>
  <si>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</si>
  <si>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</si>
  <si>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</si>
  <si>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</si>
  <si>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</si>
  <si>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</si>
  <si>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</si>
  <si>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</si>
  <si>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</si>
  <si>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</si>
  <si>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</si>
  <si>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</si>
  <si>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</si>
  <si>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</si>
  <si>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</si>
  <si>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</si>
  <si>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</si>
  <si>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</si>
  <si>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</si>
  <si>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</si>
  <si>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</si>
  <si>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</si>
  <si>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</si>
  <si>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</si>
  <si>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</si>
  <si>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</si>
  <si>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</si>
  <si>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</si>
  <si>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</si>
  <si>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</si>
  <si>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</si>
  <si>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</si>
  <si>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</si>
  <si>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</si>
  <si>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</si>
  <si>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</si>
  <si>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</si>
  <si>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</si>
  <si>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</si>
  <si>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</si>
  <si>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</si>
  <si>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</si>
  <si>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</si>
  <si>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</si>
  <si>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</si>
  <si>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</si>
  <si>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</si>
  <si>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</si>
  <si>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</si>
  <si>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</si>
  <si>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</si>
  <si>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</si>
  <si>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</si>
  <si>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</si>
  <si>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</si>
  <si>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</si>
  <si>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</si>
  <si>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</si>
  <si>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</si>
  <si>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</si>
  <si>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</si>
  <si>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</si>
  <si>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</si>
  <si>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</si>
  <si>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</si>
  <si>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</si>
  <si>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</si>
  <si>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</si>
  <si>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</si>
  <si>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</si>
  <si>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</si>
  <si>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</si>
  <si>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</si>
  <si>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</si>
  <si>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</si>
  <si>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</si>
  <si>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</si>
  <si>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</si>
  <si>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</si>
  <si>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</si>
  <si>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</si>
  <si>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</si>
  <si>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</si>
  <si>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</si>
  <si>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</si>
  <si>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</si>
  <si>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</si>
  <si>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</si>
  <si>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</si>
  <si>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</si>
  <si>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</si>
  <si>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</si>
  <si>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</si>
  <si>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</si>
  <si>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</si>
  <si>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</si>
  <si>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</si>
  <si>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</si>
  <si>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</si>
  <si>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</si>
  <si>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</si>
  <si>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</si>
  <si>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</si>
  <si>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</si>
  <si>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</si>
  <si>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</si>
  <si>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</si>
  <si>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</si>
  <si>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</si>
  <si>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</si>
  <si>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</si>
  <si>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</si>
  <si>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</si>
  <si>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</si>
  <si>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</si>
  <si>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</si>
  <si>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</si>
  <si>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</si>
  <si>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</si>
  <si>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</si>
  <si>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</si>
  <si>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</si>
  <si>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</si>
  <si>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</si>
  <si>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</si>
  <si>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</si>
  <si>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</si>
  <si>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</si>
  <si>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</si>
  <si>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</si>
  <si>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</si>
  <si>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</si>
  <si>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</si>
  <si>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</si>
  <si>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</si>
  <si>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</si>
  <si>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</si>
  <si>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</si>
  <si>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</si>
  <si>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</si>
  <si>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</si>
  <si>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</si>
  <si>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</si>
  <si>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</si>
  <si>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</si>
  <si>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</si>
  <si>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</si>
  <si>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</si>
  <si>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</si>
  <si>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</si>
  <si>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</si>
  <si>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</si>
  <si>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</si>
  <si>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</si>
  <si>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</si>
  <si>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</si>
  <si>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</si>
  <si>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</si>
  <si>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</si>
  <si>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</si>
  <si>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</si>
  <si>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</si>
  <si>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</si>
  <si>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</si>
  <si>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</si>
  <si>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</si>
  <si>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</si>
  <si>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</si>
  <si>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</si>
  <si>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</si>
  <si>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</si>
  <si>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</si>
  <si>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</si>
  <si>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</si>
  <si>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</si>
  <si>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</si>
  <si>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</si>
  <si>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</si>
  <si>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</si>
  <si>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</si>
  <si>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</si>
  <si>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</si>
  <si>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</si>
  <si>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</si>
  <si>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</si>
  <si>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</si>
  <si>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</si>
  <si>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</si>
  <si>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</si>
  <si>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</si>
  <si>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</si>
  <si>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</si>
  <si>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</si>
  <si>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</si>
  <si>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</si>
  <si>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</si>
  <si>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</si>
  <si>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</si>
  <si>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</si>
  <si>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</si>
  <si>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</si>
  <si>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</si>
  <si>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</si>
  <si>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</si>
  <si>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</si>
  <si>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</si>
  <si>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</si>
  <si>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</si>
  <si>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</si>
  <si>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</si>
  <si>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</si>
  <si>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</si>
  <si>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</si>
  <si>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</si>
  <si>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</si>
  <si>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</si>
  <si>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</si>
  <si>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</si>
  <si>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</si>
  <si>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</si>
  <si>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</si>
  <si>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</si>
  <si>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</si>
  <si>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</si>
  <si>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</si>
  <si>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</si>
  <si>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</si>
  <si>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</si>
  <si>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</si>
  <si>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</si>
  <si>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</si>
  <si>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</si>
  <si>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</si>
  <si>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</si>
  <si>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</si>
  <si>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</si>
  <si>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</si>
  <si>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</si>
  <si>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</si>
  <si>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</si>
  <si>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</si>
  <si>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</si>
  <si>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</si>
  <si>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</si>
  <si>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</si>
  <si>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</si>
  <si>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</si>
  <si>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</si>
  <si>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</si>
  <si>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</si>
  <si>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</si>
  <si>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</si>
  <si>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</si>
  <si>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</si>
  <si>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</si>
  <si>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</si>
  <si>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</si>
  <si>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</si>
  <si>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</si>
  <si>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</si>
  <si>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</si>
  <si>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</si>
  <si>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</si>
  <si>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</si>
  <si>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</si>
  <si>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</si>
  <si>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</si>
  <si>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</si>
  <si>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</si>
  <si>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</si>
  <si>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</si>
  <si>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</si>
  <si>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</si>
  <si>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</si>
  <si>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</si>
  <si>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</si>
  <si>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</si>
  <si>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</si>
  <si>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</si>
  <si>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</si>
  <si>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</si>
  <si>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</si>
  <si>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</si>
  <si>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</si>
  <si>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</si>
  <si>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</si>
  <si>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</si>
  <si>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</si>
  <si>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</si>
  <si>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</si>
  <si>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</si>
  <si>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</si>
  <si>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</si>
  <si>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</si>
  <si>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</si>
  <si>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</si>
  <si>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</si>
  <si>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</si>
  <si>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</si>
  <si>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</si>
  <si>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</si>
  <si>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</si>
  <si>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</si>
  <si>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</si>
  <si>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</si>
  <si>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</si>
  <si>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</si>
  <si>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</si>
  <si>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</si>
  <si>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</si>
  <si>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</si>
  <si>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</si>
  <si>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</si>
  <si>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</si>
  <si>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</si>
  <si>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</si>
  <si>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</si>
  <si>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</si>
  <si>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</si>
  <si>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</si>
  <si>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</si>
  <si>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</si>
  <si>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</si>
  <si>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</si>
  <si>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</si>
  <si>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</si>
  <si>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</si>
  <si>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</si>
  <si>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</si>
  <si>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</si>
  <si>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</si>
  <si>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</si>
  <si>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</si>
  <si>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</si>
  <si>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</si>
  <si>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</si>
  <si>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</si>
  <si>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</si>
  <si>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</si>
  <si>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</si>
  <si>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</si>
  <si>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</si>
  <si>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</si>
  <si>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</si>
  <si>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</si>
  <si>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</si>
  <si>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</si>
  <si>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</si>
  <si>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</si>
  <si>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</si>
  <si>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</si>
  <si>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</si>
  <si>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</si>
  <si>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</si>
  <si>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</si>
  <si>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</si>
  <si>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</si>
  <si>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</si>
  <si>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</si>
  <si>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</si>
  <si>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</si>
  <si>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</si>
  <si>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</si>
  <si>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</si>
  <si>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</si>
  <si>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</si>
  <si>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</si>
  <si>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</si>
  <si>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</si>
  <si>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</si>
  <si>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</si>
  <si>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</si>
  <si>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</si>
  <si>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</si>
  <si>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</si>
  <si>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</si>
  <si>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</si>
  <si>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</si>
  <si>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</si>
  <si>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</si>
  <si>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</si>
  <si>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</si>
  <si>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</si>
  <si>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</si>
  <si>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</si>
  <si>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</si>
  <si>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</si>
  <si>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</si>
  <si>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</si>
  <si>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</si>
  <si>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</si>
  <si>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</si>
  <si>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</si>
  <si>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</si>
  <si>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</si>
  <si>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</si>
  <si>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</si>
  <si>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</si>
  <si>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</si>
  <si>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</si>
  <si>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</si>
  <si>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</si>
  <si>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</si>
  <si>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</si>
  <si>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</si>
  <si>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</si>
  <si>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</si>
  <si>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</si>
  <si>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</si>
  <si>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</si>
  <si>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</si>
  <si>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</si>
  <si>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</si>
  <si>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</si>
  <si>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</si>
  <si>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</si>
  <si>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</si>
  <si>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</si>
  <si>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</si>
  <si>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</si>
  <si>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</si>
  <si>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</si>
  <si>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</si>
  <si>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</si>
  <si>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</si>
  <si>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</si>
  <si>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</si>
  <si>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</si>
  <si>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</si>
  <si>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</si>
  <si>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</si>
  <si>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</si>
  <si>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</si>
  <si>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</si>
  <si>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</si>
  <si>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</si>
  <si>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</si>
  <si>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</si>
  <si>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</si>
  <si>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</si>
  <si>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</si>
  <si>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</si>
  <si>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</si>
  <si>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</si>
  <si>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</si>
  <si>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</si>
  <si>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</si>
  <si>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</si>
  <si>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</si>
  <si>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</si>
  <si>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</si>
  <si>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</si>
  <si>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</si>
  <si>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</si>
  <si>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</si>
  <si>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</si>
  <si>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</si>
  <si>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</si>
  <si>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</si>
  <si>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</si>
  <si>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</si>
  <si>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</si>
  <si>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</si>
  <si>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</si>
  <si>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</si>
  <si>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</si>
  <si>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</si>
  <si>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</si>
  <si>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</si>
  <si>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</si>
  <si>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</si>
  <si>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</si>
  <si>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</si>
  <si>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</si>
  <si>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</si>
  <si>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</si>
  <si>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</si>
  <si>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</si>
  <si>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</si>
  <si>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</si>
  <si>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</si>
  <si>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</si>
  <si>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</si>
  <si>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</si>
  <si>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</si>
  <si>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</si>
  <si>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</si>
  <si>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</si>
  <si>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</si>
  <si>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</si>
  <si>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</si>
  <si>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</si>
  <si>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</si>
  <si>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</si>
  <si>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</si>
  <si>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</si>
  <si>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</si>
  <si>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</si>
  <si>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</si>
  <si>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</si>
  <si>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</si>
  <si>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</si>
  <si>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</si>
  <si>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</si>
  <si>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</si>
  <si>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</si>
  <si>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</si>
  <si>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</si>
  <si>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</si>
  <si>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</si>
  <si>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</si>
  <si>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</si>
  <si>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</si>
  <si>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</si>
  <si>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</si>
  <si>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</si>
  <si>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</si>
  <si>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</si>
  <si>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</si>
  <si>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</si>
  <si>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</si>
  <si>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</si>
  <si>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</si>
  <si>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</si>
  <si>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</si>
  <si>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</si>
  <si>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</si>
  <si>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</si>
  <si>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</si>
  <si>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</si>
  <si>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</si>
  <si>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</si>
  <si>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</si>
  <si>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</si>
  <si>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</si>
  <si>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</si>
  <si>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</si>
  <si>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</si>
  <si>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</si>
  <si>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</si>
  <si>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</si>
  <si>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</si>
  <si>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</si>
  <si>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</si>
  <si>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</si>
  <si>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</si>
  <si>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</si>
  <si>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</si>
  <si>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</si>
  <si>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</si>
  <si>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</si>
  <si>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</si>
  <si>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</si>
  <si>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</si>
  <si>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</si>
  <si>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</si>
  <si>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</si>
  <si>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</si>
  <si>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</si>
  <si>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</si>
  <si>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</si>
  <si>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</si>
  <si>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</si>
  <si>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</si>
  <si>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</si>
  <si>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</si>
  <si>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</si>
  <si>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</si>
  <si>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</si>
  <si>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</si>
  <si>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</si>
  <si>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</si>
  <si>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</si>
  <si>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</si>
  <si>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</si>
  <si>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</si>
  <si>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</si>
  <si>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</si>
  <si>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</si>
  <si>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</si>
  <si>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</si>
  <si>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</si>
  <si>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</si>
  <si>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</si>
  <si>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</si>
  <si>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</si>
  <si>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</si>
  <si>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</si>
  <si>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</si>
  <si>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</si>
  <si>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</si>
  <si>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</si>
  <si>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</si>
  <si>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</si>
  <si>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</si>
  <si>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</si>
  <si>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</si>
  <si>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</si>
  <si>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</si>
  <si>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</si>
  <si>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</si>
  <si>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</si>
  <si>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</si>
  <si>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</si>
  <si>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</si>
  <si>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</si>
  <si>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</si>
  <si>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</si>
  <si>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</si>
  <si>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</si>
  <si>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</si>
  <si>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</si>
  <si>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</si>
  <si>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</si>
  <si>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</si>
  <si>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</si>
  <si>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</si>
  <si>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</si>
  <si>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</si>
  <si>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</si>
  <si>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</si>
  <si>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</si>
  <si>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</si>
  <si>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</si>
  <si>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</si>
  <si>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</si>
  <si>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</si>
  <si>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</si>
  <si>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</si>
  <si>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</si>
  <si>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</si>
  <si>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</si>
  <si>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</si>
  <si>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</si>
  <si>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</si>
  <si>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</si>
  <si>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</si>
  <si>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</si>
  <si>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</si>
  <si>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</si>
  <si>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</si>
  <si>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</si>
  <si>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</si>
  <si>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</si>
  <si>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</si>
  <si>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</si>
  <si>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</si>
  <si>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</si>
  <si>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</si>
  <si>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</si>
  <si>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</si>
  <si>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</si>
  <si>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</si>
  <si>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</si>
  <si>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</si>
  <si>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</si>
  <si>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</si>
  <si>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</si>
  <si>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</si>
  <si>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</si>
  <si>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</si>
  <si>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</si>
  <si>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</si>
  <si>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</si>
  <si>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</si>
  <si>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</si>
  <si>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</si>
  <si>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</si>
  <si>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</si>
  <si>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</si>
  <si>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</si>
  <si>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</si>
  <si>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</si>
  <si>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</si>
  <si>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</si>
  <si>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</si>
  <si>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</si>
  <si>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</si>
  <si>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</si>
  <si>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</si>
  <si>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</si>
  <si>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</si>
  <si>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</si>
  <si>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</si>
  <si>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</si>
  <si>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</si>
  <si>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</si>
  <si>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</si>
  <si>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</si>
  <si>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</si>
  <si>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</si>
  <si>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</si>
  <si>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</si>
  <si>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</si>
  <si>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</si>
  <si>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</si>
  <si>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</si>
  <si>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</si>
  <si>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</si>
  <si>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</si>
  <si>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</si>
  <si>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</si>
  <si>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</si>
  <si>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</si>
  <si>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</si>
  <si>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</si>
  <si>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</si>
  <si>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</si>
  <si>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</si>
  <si>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</si>
  <si>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</si>
  <si>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</si>
  <si>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</si>
  <si>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</si>
  <si>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</si>
  <si>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</si>
  <si>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</si>
  <si>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</si>
  <si>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</si>
  <si>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</si>
  <si>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</si>
  <si>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</si>
  <si>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</si>
  <si>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</si>
  <si>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</si>
  <si>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</si>
  <si>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</si>
  <si>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</si>
  <si>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</si>
  <si>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</si>
  <si>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</si>
  <si>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</si>
  <si>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</si>
  <si>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</si>
  <si>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</si>
  <si>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</si>
  <si>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</si>
  <si>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</si>
  <si>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</si>
  <si>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</si>
  <si>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</si>
  <si>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</si>
  <si>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</si>
  <si>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</si>
  <si>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</si>
  <si>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</si>
  <si>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</si>
  <si>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</si>
  <si>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</si>
  <si>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</si>
  <si>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</si>
  <si>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</si>
  <si>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</si>
  <si>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</si>
  <si>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</si>
  <si>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</si>
  <si>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</si>
  <si>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</si>
  <si>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</si>
  <si>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</si>
  <si>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</si>
  <si>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</si>
  <si>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</si>
  <si>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</si>
  <si>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</si>
  <si>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</si>
  <si>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</si>
  <si>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</si>
  <si>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</si>
  <si>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</si>
  <si>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</si>
  <si>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</si>
  <si>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</si>
  <si>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</si>
  <si>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</si>
  <si>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</si>
  <si>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</si>
  <si>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</si>
  <si>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</si>
  <si>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</si>
  <si>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</si>
  <si>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</si>
  <si>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</si>
  <si>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</si>
  <si>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</si>
  <si>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</si>
  <si>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</si>
  <si>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</si>
  <si>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</si>
  <si>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</si>
  <si>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</si>
  <si>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</si>
  <si>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</si>
  <si>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</si>
  <si>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</si>
  <si>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</si>
  <si>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</si>
  <si>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</si>
  <si>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</si>
  <si>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</si>
  <si>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</si>
  <si>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</si>
  <si>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</si>
  <si>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</si>
  <si>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</si>
  <si>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</si>
  <si>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</si>
  <si>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</si>
  <si>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</si>
  <si>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</si>
  <si>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</si>
  <si>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</si>
  <si>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</si>
  <si>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</si>
  <si>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</si>
  <si>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</si>
  <si>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</si>
  <si>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</si>
  <si>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</si>
  <si>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</si>
  <si>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</si>
  <si>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</si>
  <si>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</si>
  <si>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</si>
  <si>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</si>
  <si>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</si>
  <si>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</si>
  <si>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</si>
  <si>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</si>
  <si>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</si>
  <si>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</si>
  <si>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</si>
  <si>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</si>
  <si>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</si>
  <si>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</si>
  <si>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</si>
  <si>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</si>
  <si>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</si>
  <si>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</si>
  <si>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</si>
  <si>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</si>
  <si>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</si>
  <si>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</si>
  <si>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</si>
  <si>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</si>
  <si>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</si>
  <si>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</si>
  <si>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</si>
  <si>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</si>
  <si>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</si>
  <si>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</si>
  <si>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</si>
  <si>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</si>
  <si>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</si>
  <si>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</si>
  <si>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</si>
  <si>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</si>
  <si>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</si>
  <si>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</si>
  <si>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</si>
  <si>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</si>
  <si>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</si>
  <si>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</si>
  <si>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</si>
  <si>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</si>
  <si>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</si>
  <si>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</si>
  <si>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</si>
  <si>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</si>
  <si>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</si>
  <si>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</si>
  <si>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</si>
  <si>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</si>
  <si>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</si>
  <si>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</si>
  <si>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</si>
  <si>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</si>
  <si>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</si>
  <si>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</si>
  <si>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</si>
  <si>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</si>
  <si>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</si>
  <si>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</si>
  <si>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</si>
  <si>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</si>
  <si>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</si>
  <si>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</si>
  <si>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</si>
  <si>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</si>
  <si>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</si>
  <si>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</si>
  <si>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</si>
  <si>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</si>
  <si>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</si>
  <si>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</si>
  <si>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</si>
  <si>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</si>
  <si>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</si>
  <si>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</si>
  <si>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</si>
  <si>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</si>
  <si>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</si>
  <si>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</si>
  <si>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</si>
  <si>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</si>
  <si>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</si>
  <si>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</si>
  <si>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</si>
  <si>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</si>
  <si>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</si>
  <si>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</si>
  <si>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</si>
  <si>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</si>
  <si>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</si>
  <si>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</si>
  <si>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</si>
  <si>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</si>
  <si>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</si>
  <si>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</si>
  <si>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</si>
  <si>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</si>
  <si>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</si>
  <si>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</si>
  <si>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</si>
  <si>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</si>
  <si>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</si>
  <si>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</si>
  <si>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</si>
  <si>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</si>
  <si>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</si>
  <si>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</si>
  <si>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</si>
  <si>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</si>
  <si>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</si>
  <si>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</si>
  <si>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</si>
  <si>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</si>
  <si>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</si>
  <si>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</si>
  <si>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</si>
  <si>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</si>
  <si>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</si>
  <si>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</si>
  <si>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</si>
  <si>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</si>
  <si>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</si>
  <si>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</si>
  <si>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</si>
  <si>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</si>
  <si>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</si>
  <si>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</si>
  <si>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</si>
  <si>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</si>
  <si>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</si>
  <si>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</si>
  <si>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</si>
  <si>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</si>
  <si>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</si>
  <si>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</si>
  <si>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</si>
  <si>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</si>
  <si>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</si>
  <si>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</si>
  <si>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</si>
  <si>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</si>
  <si>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</si>
  <si>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</si>
  <si>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</si>
  <si>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</si>
  <si>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</si>
  <si>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</si>
  <si>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</si>
  <si>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</si>
  <si>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</si>
  <si>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</si>
  <si>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</si>
  <si>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</si>
  <si>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</si>
  <si>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</si>
  <si>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</si>
  <si>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</si>
  <si>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</si>
  <si>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</si>
  <si>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</si>
  <si>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</si>
  <si>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</si>
  <si>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</si>
  <si>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</si>
  <si>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</si>
  <si>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</si>
  <si>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</si>
  <si>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</si>
  <si>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</si>
  <si>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</si>
  <si>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</si>
  <si>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</si>
  <si>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</si>
  <si>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</si>
  <si>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</si>
  <si>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</si>
  <si>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</si>
  <si>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</si>
  <si>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</si>
  <si>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</si>
  <si>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</si>
  <si>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</si>
  <si>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</si>
  <si>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</si>
  <si>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</si>
  <si>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</si>
  <si>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</si>
  <si>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</si>
  <si>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</si>
  <si>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</si>
  <si>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</si>
  <si>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</si>
  <si>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</si>
  <si>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</si>
  <si>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</si>
  <si>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</si>
  <si>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</si>
  <si>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</si>
  <si>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</si>
  <si>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</si>
  <si>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</si>
  <si>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</si>
  <si>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</si>
  <si>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</si>
  <si>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</si>
  <si>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</si>
  <si>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</si>
  <si>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</si>
  <si>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</si>
  <si>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</si>
  <si>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</si>
  <si>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</si>
  <si>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</si>
  <si>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</si>
  <si>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</si>
  <si>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</si>
  <si>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</si>
  <si>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</si>
  <si>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</si>
  <si>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</si>
  <si>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</si>
  <si>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</si>
  <si>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</si>
  <si>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</si>
  <si>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</si>
  <si>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</si>
  <si>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</si>
  <si>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</si>
  <si>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</si>
  <si>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</si>
  <si>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</si>
  <si>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</si>
  <si>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</si>
  <si>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</si>
  <si>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</si>
  <si>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</si>
  <si>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</si>
  <si>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</si>
  <si>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</si>
  <si>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</si>
  <si>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</si>
  <si>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</si>
  <si>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</si>
  <si>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</si>
  <si>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</si>
  <si>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</si>
  <si>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</si>
  <si>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</si>
  <si>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</si>
  <si>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</si>
  <si>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</si>
  <si>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</si>
  <si>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</si>
  <si>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</si>
  <si>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</si>
  <si>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</si>
  <si>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</si>
  <si>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</si>
  <si>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</si>
  <si>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</si>
  <si>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</si>
  <si>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</si>
  <si>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</si>
  <si>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</si>
  <si>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</si>
  <si>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</si>
  <si>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</si>
  <si>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</si>
  <si>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</si>
  <si>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</si>
  <si>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</si>
  <si>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</si>
  <si>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</si>
  <si>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</si>
  <si>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</si>
  <si>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</si>
  <si>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</si>
  <si>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</si>
  <si>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</si>
  <si>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</si>
  <si>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</si>
  <si>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</si>
  <si>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</si>
  <si>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</si>
  <si>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</si>
  <si>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</si>
  <si>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</si>
  <si>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</si>
  <si>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</si>
  <si>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</si>
  <si>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</si>
  <si>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</si>
  <si>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</si>
  <si>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</si>
  <si>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</si>
  <si>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</si>
  <si>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</si>
  <si>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</si>
  <si>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</si>
  <si>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</si>
  <si>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</si>
  <si>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</si>
  <si>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</si>
  <si>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</si>
  <si>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</si>
  <si>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</si>
  <si>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</si>
  <si>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</si>
  <si>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</si>
  <si>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</si>
  <si>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</si>
  <si>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</si>
  <si>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</si>
  <si>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</si>
  <si>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</si>
  <si>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</si>
  <si>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</si>
  <si>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</si>
  <si>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</si>
  <si>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</si>
  <si>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</si>
  <si>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</si>
  <si>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</si>
  <si>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</si>
  <si>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</si>
  <si>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</si>
  <si>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</si>
  <si>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</si>
  <si>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</si>
  <si>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</si>
  <si>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</si>
  <si>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</si>
  <si>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</si>
  <si>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</si>
  <si>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</si>
  <si>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</si>
  <si>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</si>
  <si>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</si>
  <si>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</si>
  <si>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</si>
  <si>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</si>
  <si>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</si>
  <si>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</si>
  <si>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</si>
  <si>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</si>
  <si>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</si>
  <si>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</si>
  <si>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</si>
  <si>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</si>
  <si>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</si>
  <si>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</si>
  <si>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</si>
  <si>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</si>
  <si>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</si>
  <si>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</si>
  <si>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</si>
  <si>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</si>
  <si>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</si>
  <si>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</si>
  <si>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</si>
  <si>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</si>
  <si>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</si>
  <si>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</si>
  <si>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</si>
  <si>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</si>
  <si>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</si>
  <si>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</si>
  <si>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</si>
  <si>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</si>
  <si>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</si>
  <si>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</si>
  <si>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</si>
  <si>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</si>
  <si>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</si>
  <si>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</si>
  <si>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</si>
  <si>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</si>
  <si>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</si>
  <si>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</si>
  <si>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</si>
  <si>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</si>
  <si>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</si>
  <si>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</si>
  <si>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</si>
  <si>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</si>
  <si>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</si>
  <si>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</si>
  <si>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</si>
  <si>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</si>
  <si>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</si>
  <si>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</si>
  <si>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</si>
  <si>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</si>
  <si>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</si>
  <si>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</si>
  <si>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</si>
  <si>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</si>
  <si>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</si>
  <si>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</si>
  <si>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</si>
  <si>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</si>
  <si>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</si>
  <si>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</si>
  <si>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</si>
  <si>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</si>
  <si>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</si>
  <si>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</si>
  <si>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</si>
  <si>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</si>
  <si>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</si>
  <si>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</si>
  <si>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</si>
  <si>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</si>
  <si>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</si>
  <si>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</si>
  <si>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</si>
  <si>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</si>
  <si>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</si>
  <si>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</si>
  <si>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</si>
  <si>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</si>
  <si>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</si>
  <si>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</si>
  <si>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</si>
  <si>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</si>
  <si>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</si>
  <si>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</si>
  <si>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</si>
  <si>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</si>
  <si>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</si>
  <si>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</si>
  <si>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</si>
  <si>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</si>
  <si>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</si>
  <si>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</si>
  <si>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</si>
  <si>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</si>
  <si>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</si>
  <si>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</si>
  <si>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</si>
  <si>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</si>
  <si>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</si>
  <si>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</si>
  <si>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</si>
  <si>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</si>
  <si>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</si>
  <si>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</si>
  <si>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</si>
  <si>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</si>
  <si>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</si>
  <si>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</si>
  <si>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</si>
  <si>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</si>
  <si>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</si>
  <si>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</si>
  <si>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</si>
  <si>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</si>
  <si>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</si>
  <si>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</si>
  <si>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</si>
  <si>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</si>
  <si>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</si>
  <si>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</si>
  <si>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</si>
  <si>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</si>
  <si>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</si>
  <si>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</si>
  <si>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</si>
  <si>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</si>
  <si>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</si>
  <si>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</si>
  <si>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</si>
  <si>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</si>
  <si>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</si>
  <si>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</si>
  <si>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</si>
  <si>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</si>
  <si>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</si>
  <si>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</si>
  <si>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</si>
  <si>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</si>
  <si>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</si>
  <si>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</si>
  <si>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</si>
  <si>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</si>
  <si>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</si>
  <si>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</si>
  <si>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</si>
  <si>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</si>
  <si>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</si>
  <si>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</si>
  <si>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</si>
  <si>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</si>
  <si>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</si>
  <si>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</si>
  <si>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</si>
  <si>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</si>
  <si>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</si>
  <si>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</si>
  <si>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</si>
  <si>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</si>
  <si>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</si>
  <si>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</si>
  <si>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</si>
  <si>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</si>
  <si>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</si>
  <si>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</si>
  <si>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</si>
  <si>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</si>
  <si>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</si>
  <si>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</si>
  <si>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</si>
  <si>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</si>
  <si>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</si>
  <si>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</si>
  <si>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</si>
  <si>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</si>
  <si>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</si>
  <si>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</si>
  <si>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</si>
  <si>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</si>
  <si>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</si>
  <si>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</si>
  <si>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</si>
  <si>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</si>
  <si>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</si>
  <si>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</si>
  <si>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</si>
  <si>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</si>
  <si>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</si>
  <si>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</si>
  <si>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</si>
  <si>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</si>
  <si>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</si>
  <si>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</si>
  <si>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</si>
  <si>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</si>
  <si>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</si>
  <si>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</si>
  <si>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</si>
  <si>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</si>
  <si>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</si>
  <si>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</si>
  <si>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</si>
  <si>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</si>
  <si>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</si>
  <si>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</si>
  <si>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</si>
  <si>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</si>
  <si>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</si>
  <si>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</si>
  <si>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</si>
  <si>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</si>
  <si>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</si>
  <si>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</si>
  <si>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</si>
  <si>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</si>
  <si>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</si>
  <si>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</si>
  <si>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</si>
  <si>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</si>
  <si>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</si>
  <si>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</si>
  <si>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</si>
  <si>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</si>
  <si>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</si>
  <si>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</si>
  <si>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</si>
  <si>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</si>
  <si>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</si>
  <si>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</si>
  <si>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</si>
  <si>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</si>
  <si>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</si>
  <si>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</si>
  <si>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</si>
  <si>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</si>
  <si>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</si>
  <si>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</si>
  <si>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</si>
  <si>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</si>
  <si>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</si>
  <si>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</si>
  <si>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</si>
  <si>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</si>
  <si>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</si>
  <si>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</si>
  <si>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</si>
  <si>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</si>
  <si>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</si>
  <si>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</si>
  <si>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</si>
  <si>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</si>
  <si>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</si>
  <si>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</si>
  <si>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</si>
  <si>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</si>
  <si>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</si>
  <si>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</si>
  <si>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</si>
  <si>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</si>
  <si>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</si>
  <si>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</si>
  <si>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</si>
  <si>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</si>
  <si>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</si>
  <si>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</si>
  <si>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</si>
  <si>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</si>
  <si>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</si>
  <si>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</si>
  <si>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</si>
  <si>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</si>
  <si>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</si>
  <si>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</si>
  <si>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</si>
  <si>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</si>
  <si>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</si>
  <si>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</si>
  <si>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</si>
  <si>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</si>
  <si>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</si>
  <si>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</si>
  <si>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</si>
  <si>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</si>
  <si>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</si>
  <si>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</si>
  <si>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</si>
  <si>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</si>
  <si>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</si>
  <si>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</si>
  <si>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</si>
  <si>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</si>
  <si>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</si>
  <si>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</si>
  <si>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</si>
  <si>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</si>
  <si>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</si>
  <si>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</si>
  <si>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</si>
  <si>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</si>
  <si>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</si>
  <si>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</si>
  <si>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</si>
  <si>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</si>
  <si>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</si>
  <si>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</si>
  <si>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</si>
  <si>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</si>
  <si>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</si>
  <si>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</si>
  <si>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</si>
  <si>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</si>
  <si>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</si>
  <si>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</si>
  <si>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</si>
  <si>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</si>
  <si>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</si>
  <si>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</si>
  <si>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</si>
  <si>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</si>
  <si>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</si>
  <si>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</si>
  <si>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</si>
  <si>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</si>
  <si>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</si>
  <si>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</si>
  <si>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</si>
  <si>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</si>
  <si>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</si>
  <si>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</si>
  <si>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</si>
  <si>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</si>
  <si>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</si>
  <si>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</si>
  <si>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</si>
  <si>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</si>
  <si>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</si>
  <si>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</si>
  <si>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</si>
  <si>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</si>
  <si>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</si>
  <si>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</si>
  <si>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</si>
  <si>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</si>
  <si>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</si>
  <si>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</si>
  <si>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</si>
  <si>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</si>
  <si>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</si>
  <si>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</si>
  <si>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</si>
  <si>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</si>
  <si>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</si>
  <si>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</si>
  <si>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</si>
  <si>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</si>
  <si>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</si>
  <si>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</si>
  <si>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</si>
  <si>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</si>
  <si>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</si>
  <si>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</si>
  <si>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</si>
  <si>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</si>
  <si>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</si>
  <si>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</si>
  <si>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</si>
  <si>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</si>
  <si>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</si>
  <si>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</si>
  <si>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</si>
  <si>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</si>
  <si>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</si>
  <si>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</si>
  <si>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</si>
  <si>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</si>
  <si>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</si>
  <si>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</si>
  <si>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</si>
  <si>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</si>
  <si>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</si>
  <si>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</si>
  <si>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</si>
  <si>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</si>
  <si>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</si>
  <si>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</si>
  <si>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</si>
  <si>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</si>
  <si>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</si>
  <si>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</si>
  <si>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</si>
  <si>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</si>
  <si>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</si>
  <si>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</si>
  <si>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</si>
  <si>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</si>
  <si>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</si>
  <si>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</si>
  <si>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</si>
  <si>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</si>
  <si>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</si>
  <si>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</si>
  <si>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</si>
  <si>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</si>
  <si>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</si>
  <si>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</si>
  <si>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</si>
  <si>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</si>
  <si>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</si>
  <si>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</si>
  <si>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</si>
  <si>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</si>
  <si>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</si>
  <si>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</si>
  <si>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</si>
  <si>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</si>
  <si>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</si>
  <si>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</si>
  <si>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</si>
  <si>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</si>
  <si>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</si>
  <si>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</si>
  <si>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</si>
  <si>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</si>
  <si>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</si>
  <si>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</si>
  <si>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</si>
  <si>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</si>
  <si>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</si>
  <si>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</si>
  <si>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</si>
  <si>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</si>
  <si>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</si>
  <si>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</si>
  <si>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</si>
  <si>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</si>
  <si>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</si>
  <si>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</si>
  <si>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</si>
  <si>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</si>
  <si>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</si>
  <si>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</si>
  <si>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</si>
  <si>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</si>
  <si>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</si>
  <si>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</si>
  <si>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</si>
  <si>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</si>
  <si>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</si>
  <si>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</si>
  <si>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</si>
  <si>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</si>
  <si>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</si>
  <si>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</si>
  <si>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</si>
  <si>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</si>
  <si>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</si>
  <si>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</si>
  <si>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</si>
  <si>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</si>
  <si>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</si>
  <si>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</si>
  <si>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</si>
  <si>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</si>
  <si>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</si>
  <si>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</si>
  <si>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</si>
  <si>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</si>
  <si>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</si>
  <si>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</si>
  <si>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</si>
  <si>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</si>
  <si>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</si>
  <si>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</si>
  <si>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</si>
  <si>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</si>
  <si>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</si>
  <si>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</si>
  <si>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</si>
  <si>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</si>
  <si>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</si>
  <si>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</si>
  <si>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</si>
  <si>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</si>
  <si>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</si>
  <si>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</si>
  <si>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</si>
  <si>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</si>
  <si>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</si>
  <si>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</si>
  <si>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</si>
  <si>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</si>
  <si>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</si>
  <si>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</si>
  <si>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</si>
  <si>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</si>
  <si>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</si>
  <si>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</si>
  <si>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</si>
  <si>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</si>
  <si>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</si>
  <si>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</si>
  <si>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</si>
  <si>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</si>
  <si>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</si>
  <si>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</si>
  <si>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</si>
  <si>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</si>
  <si>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</si>
  <si>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</si>
  <si>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</si>
  <si>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</si>
  <si>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</si>
  <si>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</si>
  <si>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</si>
  <si>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</si>
  <si>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</si>
  <si>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</si>
  <si>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</si>
  <si>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</si>
  <si>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</si>
  <si>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</si>
  <si>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</si>
  <si>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</si>
  <si>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</si>
  <si>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</si>
  <si>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</si>
  <si>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</si>
  <si>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</si>
  <si>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</si>
  <si>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</si>
  <si>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</si>
  <si>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</si>
  <si>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</si>
  <si>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</si>
  <si>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</si>
  <si>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</si>
  <si>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</si>
  <si>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</si>
  <si>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</si>
  <si>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</si>
  <si>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</si>
  <si>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</si>
  <si>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</si>
  <si>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</si>
  <si>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</si>
  <si>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</si>
  <si>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</si>
  <si>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</si>
  <si>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</si>
  <si>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</si>
  <si>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</si>
  <si>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</si>
  <si>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</si>
  <si>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</si>
  <si>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</si>
  <si>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</si>
  <si>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</si>
  <si>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</si>
  <si>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</si>
  <si>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</si>
  <si>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</si>
  <si>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</si>
  <si>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</si>
  <si>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</si>
  <si>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</si>
  <si>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</si>
  <si>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</si>
  <si>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</si>
  <si>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</si>
  <si>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</si>
  <si>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</si>
  <si>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</si>
  <si>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</si>
  <si>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</si>
  <si>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</si>
  <si>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</si>
  <si>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</si>
  <si>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</si>
  <si>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</si>
  <si>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</si>
  <si>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</si>
  <si>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</si>
  <si>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</si>
  <si>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</si>
  <si>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</si>
  <si>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</si>
  <si>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</si>
  <si>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</si>
  <si>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</si>
  <si>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</si>
  <si>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</si>
  <si>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</si>
  <si>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</si>
  <si>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</si>
  <si>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</si>
  <si>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</si>
  <si>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</si>
  <si>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</si>
  <si>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</si>
  <si>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</si>
  <si>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</si>
  <si>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</si>
  <si>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</si>
  <si>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</si>
  <si>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</si>
  <si>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</si>
  <si>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</si>
  <si>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</si>
  <si>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</si>
  <si>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</si>
  <si>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</si>
  <si>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</si>
  <si>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</si>
  <si>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</si>
  <si>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</si>
  <si>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</si>
  <si>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</si>
  <si>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</si>
  <si>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</si>
  <si>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</si>
  <si>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</si>
  <si>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</si>
  <si>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</si>
  <si>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</si>
  <si>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</si>
  <si>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</si>
  <si>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</si>
  <si>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</si>
  <si>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</si>
  <si>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</si>
  <si>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</si>
  <si>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</si>
  <si>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</si>
  <si>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</si>
  <si>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</si>
  <si>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</si>
  <si>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</si>
  <si>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</si>
  <si>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</si>
  <si>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</si>
  <si>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</si>
  <si>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</si>
  <si>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</si>
  <si>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</si>
  <si>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</si>
  <si>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</si>
  <si>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</si>
  <si>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</si>
  <si>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</si>
  <si>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</si>
  <si>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</si>
  <si>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</si>
  <si>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</si>
  <si>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</si>
  <si>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</si>
  <si>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</si>
  <si>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</si>
  <si>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</si>
  <si>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</si>
  <si>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</si>
  <si>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</si>
  <si>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</si>
  <si>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</si>
  <si>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</si>
  <si>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</si>
  <si>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</si>
  <si>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</si>
  <si>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</si>
  <si>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</si>
  <si>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</si>
  <si>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</si>
  <si>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</si>
  <si>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</si>
  <si>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</si>
  <si>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</si>
  <si>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</si>
  <si>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</si>
  <si>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</si>
  <si>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</si>
  <si>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</si>
  <si>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</si>
  <si>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</si>
  <si>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</si>
  <si>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</si>
  <si>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</si>
  <si>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</si>
  <si>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</si>
  <si>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</si>
  <si>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</si>
  <si>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</si>
  <si>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</si>
  <si>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</si>
  <si>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</si>
  <si>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</si>
  <si>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</si>
  <si>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</si>
  <si>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</si>
  <si>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</si>
  <si>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</si>
  <si>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</si>
  <si>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</si>
  <si>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</si>
  <si>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</si>
  <si>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</si>
  <si>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</si>
  <si>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</si>
  <si>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</si>
  <si>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</si>
  <si>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</si>
  <si>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</si>
  <si>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</si>
  <si>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</si>
  <si>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</si>
  <si>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</si>
  <si>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</si>
  <si>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</si>
  <si>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</si>
  <si>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</si>
  <si>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</si>
  <si>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</si>
  <si>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</si>
  <si>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</si>
  <si>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</si>
  <si>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</si>
  <si>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</si>
  <si>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</si>
  <si>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</si>
  <si>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</si>
  <si>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</si>
  <si>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</si>
  <si>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</si>
  <si>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</si>
  <si>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</si>
  <si>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</si>
  <si>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</si>
  <si>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</si>
  <si>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</si>
  <si>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</si>
  <si>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</si>
  <si>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</si>
  <si>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</si>
  <si>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</si>
  <si>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</si>
  <si>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</si>
  <si>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</si>
  <si>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</si>
  <si>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</si>
  <si>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</si>
  <si>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</si>
  <si>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</si>
  <si>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</si>
  <si>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</si>
  <si>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</si>
  <si>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</si>
  <si>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</si>
  <si>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</si>
  <si>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</si>
  <si>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</si>
  <si>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</si>
  <si>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</si>
  <si>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</si>
  <si>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</si>
  <si>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</si>
  <si>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</si>
  <si>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</si>
  <si>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</si>
  <si>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</si>
  <si>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</si>
  <si>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</si>
  <si>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</si>
  <si>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</si>
  <si>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</si>
  <si>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</si>
  <si>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</si>
  <si>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</si>
  <si>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</si>
  <si>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</si>
  <si>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</si>
  <si>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</si>
  <si>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</si>
  <si>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</si>
  <si>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</si>
  <si>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</si>
  <si>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</si>
  <si>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</si>
  <si>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</si>
  <si>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</si>
  <si>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</si>
  <si>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</si>
  <si>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</si>
  <si>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</si>
  <si>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</si>
  <si>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</si>
  <si>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</si>
  <si>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</si>
  <si>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</si>
  <si>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</si>
  <si>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</si>
  <si>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</si>
  <si>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</si>
  <si>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</si>
  <si>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</si>
  <si>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</si>
  <si>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</si>
  <si>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</si>
  <si>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</si>
  <si>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</si>
  <si>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</si>
  <si>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</si>
  <si>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</si>
  <si>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</si>
  <si>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</si>
  <si>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</si>
  <si>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</si>
  <si>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</si>
  <si>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</si>
  <si>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</si>
  <si>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</si>
  <si>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</si>
  <si>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</si>
  <si>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</si>
  <si>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</si>
  <si>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</si>
  <si>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</si>
  <si>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</si>
  <si>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</si>
  <si>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</si>
  <si>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</si>
  <si>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</si>
  <si>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</si>
  <si>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</si>
  <si>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</si>
  <si>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</si>
  <si>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</si>
  <si>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</si>
  <si>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</si>
  <si>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</si>
  <si>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</si>
  <si>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</si>
  <si>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</si>
  <si>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</si>
  <si>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</si>
  <si>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</si>
  <si>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</si>
  <si>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</si>
  <si>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</si>
  <si>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</si>
  <si>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</si>
  <si>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</si>
  <si>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</si>
  <si>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</si>
  <si>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</si>
  <si>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</si>
  <si>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</si>
  <si>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</si>
  <si>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</si>
  <si>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</si>
  <si>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</si>
  <si>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</si>
  <si>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</si>
  <si>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</si>
  <si>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</si>
  <si>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</si>
  <si>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</si>
  <si>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</si>
  <si>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</si>
  <si>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</si>
  <si>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</si>
  <si>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</si>
  <si>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</si>
  <si>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</si>
  <si>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</si>
  <si>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</si>
  <si>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</si>
  <si>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</si>
  <si>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</si>
  <si>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</si>
  <si>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</si>
  <si>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</si>
  <si>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</si>
  <si>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</si>
  <si>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</si>
  <si>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</si>
  <si>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</si>
  <si>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</si>
  <si>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</si>
  <si>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</si>
  <si>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</si>
  <si>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</si>
  <si>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</si>
  <si>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</si>
  <si>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</si>
  <si>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</si>
  <si>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</si>
  <si>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</si>
  <si>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</si>
  <si>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</si>
  <si>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</si>
  <si>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</si>
  <si>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</si>
  <si>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</si>
  <si>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</si>
  <si>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</si>
  <si>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</si>
  <si>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</si>
  <si>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</si>
  <si>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</si>
  <si>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</si>
  <si>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</si>
  <si>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</si>
  <si>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</si>
  <si>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</si>
  <si>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</si>
  <si>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</si>
  <si>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</si>
  <si>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</si>
  <si>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</si>
  <si>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</si>
  <si>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</si>
  <si>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</si>
  <si>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</si>
  <si>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</si>
  <si>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</si>
  <si>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</si>
  <si>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</si>
  <si>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</si>
  <si>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</si>
  <si>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</si>
  <si>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</si>
  <si>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</si>
  <si>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</si>
  <si>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</si>
  <si>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</si>
  <si>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</si>
  <si>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</si>
  <si>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</si>
  <si>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</si>
  <si>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</si>
  <si>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</si>
  <si>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</si>
  <si>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</si>
  <si>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</si>
  <si>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</si>
  <si>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</si>
  <si>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</si>
  <si>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</si>
  <si>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</si>
  <si>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</si>
  <si>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</si>
  <si>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</si>
  <si>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</si>
  <si>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</si>
  <si>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</si>
  <si>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</si>
  <si>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</si>
  <si>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</si>
  <si>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</si>
  <si>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</si>
  <si>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</si>
  <si>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</si>
  <si>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</si>
  <si>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</si>
  <si>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</si>
  <si>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</si>
  <si>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</si>
  <si>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</si>
  <si>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</si>
  <si>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</si>
  <si>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</si>
  <si>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</si>
  <si>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</si>
  <si>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</si>
  <si>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</si>
  <si>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</si>
  <si>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</si>
  <si>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</si>
  <si>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</si>
  <si>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</si>
  <si>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</si>
  <si>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</si>
  <si>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</si>
  <si>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</si>
  <si>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</si>
  <si>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</si>
  <si>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</si>
  <si>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</si>
  <si>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</si>
  <si>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</si>
  <si>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</si>
  <si>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</si>
  <si>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</si>
  <si>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</si>
  <si>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</si>
  <si>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</si>
  <si>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</si>
  <si>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</si>
  <si>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</si>
  <si>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</si>
  <si>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</si>
  <si>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</si>
  <si>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</si>
  <si>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</si>
  <si>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</si>
  <si>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</si>
  <si>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</si>
  <si>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</si>
  <si>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</si>
  <si>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</si>
  <si>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</si>
  <si>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</si>
  <si>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</si>
  <si>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</si>
  <si>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</si>
  <si>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</si>
  <si>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</si>
  <si>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</si>
  <si>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</si>
  <si>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</si>
  <si>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</si>
  <si>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</si>
  <si>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</si>
  <si>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</si>
  <si>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</si>
  <si>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</si>
  <si>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</si>
  <si>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</si>
  <si>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</si>
  <si>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</si>
  <si>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</si>
  <si>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</si>
  <si>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</si>
  <si>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</si>
  <si>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</si>
  <si>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</si>
  <si>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</si>
  <si>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</si>
  <si>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</si>
  <si>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</si>
  <si>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</si>
  <si>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</si>
  <si>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</si>
  <si>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</si>
  <si>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</si>
  <si>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</si>
  <si>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</si>
  <si>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</si>
  <si>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</si>
  <si>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</si>
  <si>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</si>
  <si>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</si>
  <si>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</si>
  <si>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</si>
  <si>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</si>
  <si>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</si>
  <si>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</si>
  <si>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</si>
  <si>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</si>
  <si>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</si>
  <si>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</si>
  <si>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</si>
  <si>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</si>
  <si>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</si>
  <si>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</si>
  <si>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</si>
  <si>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</si>
  <si>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</si>
  <si>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</si>
  <si>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</si>
  <si>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</si>
  <si>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</si>
  <si>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</si>
  <si>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</si>
  <si>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</si>
  <si>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</si>
  <si>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</si>
  <si>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</si>
  <si>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</si>
  <si>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</si>
  <si>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</si>
  <si>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</si>
  <si>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</si>
  <si>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</si>
  <si>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</si>
  <si>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</si>
  <si>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</si>
  <si>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</si>
  <si>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</si>
  <si>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</si>
  <si>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</si>
  <si>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</si>
  <si>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</si>
  <si>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</si>
  <si>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</si>
  <si>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</si>
  <si>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</si>
  <si>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</si>
  <si>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</si>
  <si>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</si>
  <si>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</si>
  <si>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</si>
  <si>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</si>
  <si>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</si>
  <si>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</si>
  <si>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</si>
  <si>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</si>
  <si>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</si>
  <si>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</si>
  <si>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</si>
  <si>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</si>
  <si>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</si>
  <si>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</si>
  <si>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</si>
  <si>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</si>
  <si>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</si>
  <si>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</si>
  <si>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</si>
  <si>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</si>
  <si>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</si>
  <si>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</si>
  <si>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</si>
  <si>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</si>
  <si>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</si>
  <si>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</si>
  <si>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</si>
  <si>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</si>
  <si>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</si>
  <si>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</si>
  <si>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</si>
  <si>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</si>
  <si>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</si>
  <si>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</si>
  <si>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</si>
  <si>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</si>
  <si>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</si>
  <si>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</si>
  <si>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</si>
  <si>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</si>
  <si>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</si>
  <si>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</si>
  <si>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</si>
  <si>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</si>
  <si>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</si>
  <si>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</si>
  <si>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</si>
  <si>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</si>
  <si>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</si>
  <si>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</si>
  <si>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</si>
  <si>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</si>
  <si>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</si>
  <si>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</si>
  <si>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</si>
  <si>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</si>
  <si>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</si>
  <si>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</si>
  <si>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</si>
  <si>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</si>
  <si>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</si>
  <si>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</si>
  <si>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</si>
  <si>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</si>
  <si>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</si>
  <si>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</si>
  <si>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</si>
  <si>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</si>
  <si>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</si>
  <si>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</si>
  <si>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</si>
  <si>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</si>
  <si>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</si>
  <si>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</si>
  <si>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</si>
  <si>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</si>
  <si>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</si>
  <si>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</si>
  <si>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</si>
  <si>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</si>
  <si>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</si>
  <si>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</si>
  <si>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</si>
  <si>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</si>
  <si>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</si>
  <si>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</si>
  <si>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</si>
  <si>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</si>
  <si>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</si>
  <si>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</si>
  <si>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</si>
  <si>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</si>
  <si>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</si>
  <si>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</si>
  <si>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</si>
  <si>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</si>
  <si>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</si>
  <si>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</si>
  <si>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</si>
  <si>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</si>
  <si>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</si>
  <si>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</si>
  <si>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</si>
  <si>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</si>
  <si>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</si>
  <si>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</si>
  <si>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</si>
  <si>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</si>
  <si>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</si>
  <si>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</si>
  <si>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</si>
  <si>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</si>
  <si>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</si>
  <si>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</si>
  <si>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</si>
  <si>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</si>
  <si>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</si>
  <si>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</si>
  <si>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</si>
  <si>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</si>
  <si>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</si>
  <si>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</si>
  <si>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</si>
  <si>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</si>
  <si>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</si>
  <si>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</si>
  <si>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</si>
  <si>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</si>
  <si>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</si>
  <si>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</si>
  <si>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</si>
  <si>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</si>
  <si>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</si>
  <si>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</si>
  <si>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</si>
  <si>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</si>
  <si>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</si>
  <si>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</si>
  <si>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</si>
  <si>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</si>
  <si>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</si>
  <si>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</si>
  <si>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</si>
  <si>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</si>
  <si>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</si>
  <si>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</si>
  <si>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</si>
  <si>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</si>
  <si>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</si>
  <si>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</si>
  <si>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</si>
  <si>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</si>
  <si>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</si>
  <si>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</si>
  <si>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</si>
  <si>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</si>
  <si>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</si>
  <si>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</si>
  <si>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</si>
  <si>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</si>
  <si>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</si>
  <si>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</si>
  <si>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</si>
  <si>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</si>
  <si>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</si>
  <si>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</si>
  <si>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</si>
  <si>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</si>
  <si>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</si>
  <si>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</si>
  <si>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</si>
  <si>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</si>
  <si>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</si>
  <si>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</si>
  <si>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</si>
  <si>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</si>
  <si>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</si>
  <si>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</si>
  <si>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</si>
  <si>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</si>
  <si>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</si>
  <si>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</si>
  <si>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</si>
  <si>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</si>
  <si>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</si>
  <si>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</si>
  <si>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</si>
  <si>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</si>
  <si>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</si>
  <si>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</si>
  <si>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</si>
  <si>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</si>
  <si>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</si>
  <si>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</si>
  <si>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</si>
  <si>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</si>
  <si>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</si>
  <si>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</si>
  <si>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</si>
  <si>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</si>
  <si>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</si>
  <si>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</si>
  <si>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</si>
  <si>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</si>
  <si>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</si>
  <si>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</si>
  <si>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</si>
  <si>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</si>
  <si>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</si>
  <si>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</si>
  <si>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</si>
  <si>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</si>
  <si>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</si>
  <si>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</si>
  <si>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</si>
  <si>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</si>
  <si>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</si>
  <si>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</si>
  <si>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</si>
  <si>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</si>
  <si>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</si>
  <si>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</si>
  <si>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</si>
  <si>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</si>
  <si>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</si>
  <si>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</si>
  <si>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</si>
  <si>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</si>
  <si>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</si>
  <si>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</si>
  <si>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</si>
  <si>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</si>
  <si>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</si>
  <si>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</si>
  <si>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</si>
  <si>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</si>
  <si>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</si>
  <si>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</si>
  <si>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</si>
  <si>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</si>
  <si>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</si>
  <si>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</si>
  <si>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</si>
  <si>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</si>
  <si>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</si>
  <si>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</si>
  <si>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</si>
  <si>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</si>
  <si>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</si>
  <si>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</si>
  <si>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</si>
  <si>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</si>
  <si>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</si>
  <si>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</si>
  <si>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</si>
  <si>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</si>
  <si>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</si>
  <si>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</si>
  <si>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</si>
  <si>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</si>
  <si>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</si>
  <si>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</si>
  <si>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</si>
  <si>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</si>
  <si>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</si>
  <si>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</si>
  <si>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</si>
  <si>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</si>
  <si>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</si>
  <si>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</si>
  <si>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</si>
  <si>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</si>
  <si>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</si>
  <si>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</si>
  <si>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</si>
  <si>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</si>
  <si>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</si>
  <si>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</si>
  <si>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</si>
  <si>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</si>
  <si>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</si>
  <si>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</si>
  <si>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</si>
  <si>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</si>
  <si>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</si>
  <si>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</si>
  <si>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</si>
  <si>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</si>
  <si>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</si>
  <si>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</si>
  <si>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</si>
  <si>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</si>
  <si>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</si>
  <si>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</si>
  <si>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</si>
  <si>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</si>
  <si>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</si>
  <si>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</si>
  <si>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</si>
  <si>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</si>
  <si>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</si>
  <si>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</si>
  <si>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</si>
  <si>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</si>
  <si>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</si>
  <si>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</si>
  <si>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</si>
  <si>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</si>
  <si>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</si>
  <si>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</si>
  <si>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</si>
  <si>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</si>
  <si>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</si>
  <si>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</si>
  <si>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</si>
  <si>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</si>
  <si>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</si>
  <si>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</si>
  <si>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</si>
  <si>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</si>
  <si>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</si>
  <si>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</si>
  <si>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</si>
  <si>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</si>
  <si>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</si>
  <si>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</si>
  <si>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</si>
  <si>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</si>
  <si>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</si>
  <si>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</si>
  <si>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</si>
  <si>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</si>
  <si>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</si>
  <si>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</si>
  <si>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</si>
  <si>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</si>
  <si>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</si>
  <si>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</si>
  <si>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</si>
  <si>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</si>
  <si>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</si>
  <si>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</si>
  <si>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</si>
  <si>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</si>
  <si>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</si>
  <si>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</si>
  <si>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</si>
  <si>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</si>
  <si>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</si>
  <si>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</si>
  <si>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</si>
  <si>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</si>
  <si>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</si>
  <si>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</si>
  <si>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</si>
  <si>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</si>
  <si>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</si>
  <si>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</si>
  <si>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</si>
  <si>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</si>
  <si>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</si>
  <si>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</si>
  <si>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</si>
  <si>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</si>
  <si>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</si>
  <si>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</si>
  <si>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</si>
  <si>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</si>
  <si>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</si>
  <si>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</si>
  <si>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</si>
  <si>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</si>
  <si>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</si>
  <si>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</si>
  <si>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</si>
  <si>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</si>
  <si>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</si>
  <si>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</si>
  <si>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</si>
  <si>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</si>
  <si>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</si>
  <si>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</si>
  <si>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</si>
  <si>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</si>
  <si>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</si>
  <si>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</si>
  <si>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</si>
  <si>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</si>
  <si>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</si>
  <si>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</si>
  <si>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</si>
  <si>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</si>
  <si>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</si>
  <si>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</si>
  <si>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</si>
  <si>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</si>
  <si>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</si>
  <si>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</si>
  <si>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</si>
  <si>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</si>
  <si>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</si>
  <si>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</si>
  <si>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</si>
  <si>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</si>
  <si>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</si>
  <si>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</si>
  <si>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</si>
  <si>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</si>
  <si>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</si>
  <si>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</si>
  <si>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</si>
  <si>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</si>
  <si>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</si>
  <si>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</si>
  <si>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</si>
  <si>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</si>
  <si>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</si>
  <si>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</si>
  <si>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</si>
  <si>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</si>
  <si>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</si>
  <si>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</si>
  <si>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</si>
  <si>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</si>
  <si>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</si>
  <si>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</si>
  <si>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</si>
  <si>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</si>
  <si>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</si>
  <si>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</si>
  <si>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</si>
  <si>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</si>
  <si>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</si>
  <si>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</si>
  <si>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</si>
  <si>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</si>
  <si>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</si>
  <si>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</si>
  <si>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</si>
  <si>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</si>
  <si>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</si>
  <si>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</si>
  <si>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</si>
  <si>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</si>
  <si>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</si>
  <si>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</si>
  <si>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</si>
  <si>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</si>
  <si>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</si>
  <si>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</si>
  <si>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</si>
  <si>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</si>
  <si>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</si>
  <si>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</si>
  <si>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</si>
  <si>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</si>
  <si>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</si>
  <si>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</si>
  <si>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</si>
  <si>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</si>
  <si>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</si>
  <si>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</si>
  <si>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</si>
  <si>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</si>
  <si>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</si>
  <si>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</si>
  <si>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</si>
  <si>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</si>
  <si>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</si>
  <si>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</si>
  <si>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</si>
  <si>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</si>
  <si>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</si>
  <si>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</si>
  <si>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</si>
  <si>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</si>
  <si>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</si>
  <si>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</si>
  <si>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</si>
  <si>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</si>
  <si>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</si>
  <si>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</si>
  <si>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</si>
  <si>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</si>
  <si>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</si>
  <si>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</si>
  <si>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</si>
  <si>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</si>
  <si>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</si>
  <si>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</si>
  <si>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</si>
  <si>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</si>
  <si>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</si>
  <si>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</si>
  <si>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</si>
  <si>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</si>
  <si>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</si>
  <si>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</si>
  <si>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</si>
  <si>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</si>
  <si>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</si>
  <si>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</si>
  <si>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</si>
  <si>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</si>
  <si>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</si>
  <si>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</si>
  <si>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</si>
  <si>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</si>
  <si>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</si>
  <si>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</si>
  <si>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</si>
  <si>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</si>
  <si>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</si>
  <si>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</si>
  <si>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</si>
  <si>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</si>
  <si>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</si>
  <si>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</si>
  <si>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</si>
  <si>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</si>
  <si>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</si>
  <si>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</si>
  <si>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</si>
  <si>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</si>
  <si>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</si>
  <si>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</si>
  <si>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</si>
  <si>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</si>
  <si>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</si>
  <si>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</si>
  <si>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</si>
  <si>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</si>
  <si>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</si>
  <si>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</si>
  <si>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</si>
  <si>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</si>
  <si>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</si>
  <si>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</si>
  <si>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</si>
  <si>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</si>
  <si>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</si>
  <si>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</si>
  <si>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</si>
  <si>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</si>
  <si>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</si>
  <si>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</si>
  <si>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</si>
  <si>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</si>
  <si>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</si>
  <si>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</si>
  <si>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</si>
  <si>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</si>
  <si>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</si>
  <si>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</si>
  <si>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</si>
  <si>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</si>
  <si>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</si>
  <si>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</si>
  <si>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</si>
  <si>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</si>
  <si>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</si>
  <si>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</si>
  <si>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</si>
  <si>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</si>
  <si>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</si>
  <si>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</si>
  <si>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</si>
  <si>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</si>
  <si>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</si>
  <si>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</si>
  <si>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</si>
  <si>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</si>
  <si>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</si>
  <si>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</si>
  <si>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</si>
  <si>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</si>
  <si>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</si>
  <si>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</si>
  <si>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</si>
  <si>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</si>
  <si>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</si>
  <si>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</si>
  <si>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</si>
  <si>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</si>
  <si>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</si>
  <si>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</si>
  <si>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</si>
  <si>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</si>
  <si>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</si>
  <si>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</si>
  <si>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</si>
  <si>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</si>
  <si>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</si>
  <si>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</si>
  <si>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</si>
  <si>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</si>
  <si>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</si>
  <si>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</si>
  <si>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</si>
  <si>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</si>
  <si>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</si>
  <si>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</si>
  <si>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</si>
  <si>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</si>
  <si>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</si>
  <si>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</si>
  <si>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</si>
  <si>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</si>
  <si>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</si>
  <si>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</si>
  <si>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</si>
  <si>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</si>
  <si>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</si>
  <si>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</si>
  <si>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</si>
  <si>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</si>
  <si>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</si>
  <si>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</si>
  <si>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</si>
  <si>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</si>
  <si>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</si>
  <si>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</si>
  <si>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</si>
  <si>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</si>
  <si>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</si>
  <si>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</si>
  <si>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</si>
  <si>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</si>
  <si>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</si>
  <si>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</si>
  <si>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</si>
  <si>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</si>
  <si>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</si>
  <si>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</si>
  <si>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</si>
  <si>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</si>
  <si>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</si>
  <si>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</si>
  <si>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</si>
  <si>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</si>
  <si>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</si>
  <si>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</si>
  <si>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</si>
  <si>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</si>
  <si>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</si>
  <si>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</si>
  <si>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</si>
  <si>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</si>
  <si>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</si>
  <si>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</si>
  <si>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</si>
  <si>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</si>
  <si>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</si>
  <si>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</si>
  <si>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</si>
  <si>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</si>
  <si>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</si>
  <si>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</si>
  <si>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</si>
  <si>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</si>
  <si>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</si>
  <si>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</si>
  <si>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</si>
  <si>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</si>
  <si>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</si>
  <si>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</si>
  <si>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</si>
  <si>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</si>
  <si>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</si>
  <si>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</si>
  <si>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</si>
  <si>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</si>
  <si>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</si>
  <si>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</si>
  <si>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</si>
  <si>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</si>
  <si>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</si>
  <si>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</si>
  <si>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</si>
  <si>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</si>
  <si>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</si>
  <si>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</si>
  <si>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</si>
  <si>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</si>
  <si>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</si>
  <si>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</si>
  <si>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</si>
  <si>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</si>
  <si>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</si>
  <si>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</si>
  <si>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</si>
  <si>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</si>
  <si>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</si>
  <si>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</si>
  <si>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</si>
  <si>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</si>
  <si>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</si>
  <si>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</si>
  <si>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</si>
  <si>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</si>
  <si>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</si>
  <si>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</si>
  <si>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</si>
  <si>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</si>
  <si>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</si>
  <si>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</si>
  <si>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</si>
  <si>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</si>
  <si>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</si>
  <si>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</si>
  <si>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</si>
  <si>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</si>
  <si>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</si>
  <si>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</si>
  <si>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</si>
  <si>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</si>
  <si>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</si>
  <si>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</si>
  <si>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</si>
  <si>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</si>
  <si>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</si>
  <si>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</si>
  <si>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</si>
  <si>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</si>
  <si>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</si>
  <si>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</si>
  <si>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</si>
  <si>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</si>
  <si>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</si>
  <si>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</si>
  <si>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</si>
  <si>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</si>
  <si>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</si>
  <si>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</si>
  <si>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</si>
  <si>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</si>
  <si>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</si>
  <si>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</si>
  <si>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</si>
  <si>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</si>
  <si>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</si>
  <si>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</si>
  <si>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</si>
  <si>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</si>
  <si>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</si>
  <si>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</si>
  <si>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</si>
  <si>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</si>
  <si>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</si>
  <si>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</si>
  <si>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</si>
  <si>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</si>
  <si>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</si>
  <si>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</si>
  <si>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</si>
  <si>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</si>
  <si>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</si>
  <si>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</si>
  <si>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</si>
  <si>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</si>
  <si>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</si>
  <si>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</si>
  <si>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</si>
  <si>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</si>
  <si>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</si>
  <si>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</si>
  <si>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</si>
  <si>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</si>
  <si>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</si>
  <si>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</si>
  <si>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</si>
  <si>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</si>
  <si>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</si>
  <si>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</si>
  <si>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</si>
  <si>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</si>
  <si>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</si>
  <si>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</si>
  <si>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</si>
  <si>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</si>
  <si>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</si>
  <si>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</si>
  <si>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</si>
  <si>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</si>
  <si>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</si>
  <si>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</si>
  <si>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</si>
  <si>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</si>
  <si>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</si>
  <si>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</si>
  <si>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</si>
  <si>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</si>
  <si>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</si>
  <si>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</si>
  <si>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</si>
  <si>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</si>
  <si>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</si>
  <si>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</si>
  <si>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</si>
  <si>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</si>
  <si>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</si>
  <si>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</si>
  <si>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</si>
  <si>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</si>
  <si>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</si>
  <si>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</si>
  <si>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</si>
  <si>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</si>
  <si>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</si>
  <si>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</si>
  <si>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</si>
  <si>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</si>
  <si>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</si>
  <si>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</si>
  <si>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</si>
  <si>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</si>
  <si>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</si>
  <si>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</si>
  <si>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</si>
  <si>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</si>
  <si>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</si>
  <si>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</si>
  <si>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</si>
  <si>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</si>
  <si>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</si>
  <si>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</si>
  <si>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</si>
  <si>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</si>
  <si>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</si>
  <si>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</si>
  <si>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</si>
  <si>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</si>
  <si>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</si>
  <si>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</si>
  <si>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</si>
  <si>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</si>
  <si>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</si>
  <si>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</si>
  <si>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</si>
  <si>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</si>
  <si>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</si>
  <si>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</si>
  <si>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</si>
  <si>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</si>
  <si>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</si>
  <si>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</si>
  <si>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</si>
  <si>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</si>
  <si>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</si>
  <si>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</si>
  <si>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</si>
  <si>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</si>
  <si>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</si>
  <si>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</si>
  <si>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</si>
  <si>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</si>
  <si>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</si>
  <si>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</si>
  <si>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</si>
  <si>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</si>
  <si>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</si>
  <si>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</si>
  <si>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</si>
  <si>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</si>
  <si>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</si>
  <si>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</si>
  <si>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</si>
  <si>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</si>
  <si>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</si>
  <si>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</si>
  <si>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</si>
  <si>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</si>
  <si>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</si>
  <si>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</si>
  <si>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</si>
  <si>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</si>
  <si>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</si>
  <si>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</si>
  <si>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</si>
  <si>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</si>
  <si>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</si>
  <si>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</si>
  <si>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</si>
  <si>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</si>
  <si>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</si>
  <si>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</si>
  <si>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</si>
  <si>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</si>
  <si>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</si>
  <si>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</si>
  <si>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</si>
  <si>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</si>
  <si>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</si>
  <si>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</si>
  <si>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</si>
  <si>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</si>
  <si>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</si>
  <si>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</si>
  <si>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</si>
  <si>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</si>
  <si>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</si>
  <si>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</si>
  <si>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</si>
  <si>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</si>
  <si>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</si>
  <si>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</si>
  <si>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</si>
  <si>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</si>
  <si>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</si>
  <si>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</si>
  <si>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</si>
  <si>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</si>
  <si>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</si>
  <si>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</si>
  <si>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</si>
  <si>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</si>
  <si>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</si>
  <si>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</si>
  <si>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</si>
  <si>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</si>
  <si>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</si>
  <si>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</si>
  <si>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</si>
  <si>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</si>
  <si>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</si>
  <si>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</si>
  <si>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</si>
  <si>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</si>
  <si>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</si>
  <si>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</si>
  <si>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</si>
  <si>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</si>
  <si>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</si>
  <si>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</si>
  <si>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</si>
  <si>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</si>
  <si>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</si>
  <si>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</si>
  <si>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</si>
  <si>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</si>
  <si>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</si>
  <si>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</si>
  <si>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</si>
  <si>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</si>
  <si>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</si>
  <si>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</si>
  <si>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</si>
  <si>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</si>
  <si>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</si>
  <si>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</si>
  <si>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</si>
  <si>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</si>
  <si>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</si>
  <si>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</si>
  <si>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</si>
  <si>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</si>
  <si>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</si>
  <si>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</si>
  <si>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</si>
  <si>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</si>
  <si>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</si>
  <si>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</si>
  <si>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</si>
  <si>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</si>
  <si>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</si>
  <si>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</si>
  <si>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</si>
  <si>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</si>
  <si>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</si>
  <si>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</si>
  <si>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</si>
  <si>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</si>
  <si>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</si>
  <si>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</si>
  <si>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</si>
  <si>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</si>
  <si>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</si>
  <si>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</si>
  <si>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</si>
  <si>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</si>
  <si>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</si>
  <si>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</si>
  <si>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</si>
  <si>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</si>
  <si>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</si>
  <si>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</si>
  <si>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</si>
  <si>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</si>
  <si>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</si>
  <si>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</si>
  <si>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</si>
  <si>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</si>
  <si>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</si>
  <si>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</si>
  <si>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</si>
  <si>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</si>
  <si>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</si>
  <si>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</si>
  <si>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</si>
  <si>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</si>
  <si>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</si>
  <si>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</si>
  <si>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</si>
  <si>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</si>
  <si>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</si>
  <si>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</si>
  <si>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</si>
  <si>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</si>
  <si>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</si>
  <si>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</si>
  <si>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</si>
  <si>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</si>
  <si>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</si>
  <si>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</si>
  <si>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</si>
  <si>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</si>
  <si>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</si>
  <si>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</si>
  <si>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</si>
  <si>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</si>
  <si>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</si>
  <si>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</si>
  <si>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</si>
  <si>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</si>
  <si>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</si>
  <si>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</si>
  <si>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</si>
  <si>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</si>
  <si>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</si>
  <si>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</si>
  <si>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</si>
  <si>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</si>
  <si>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</si>
  <si>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</si>
  <si>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</si>
  <si>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</si>
  <si>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</si>
  <si>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</si>
  <si>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</si>
  <si>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</si>
  <si>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</si>
  <si>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</si>
  <si>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</si>
  <si>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</si>
  <si>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</si>
  <si>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</si>
  <si>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</si>
  <si>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</si>
  <si>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</si>
  <si>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</si>
  <si>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</si>
  <si>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</si>
  <si>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</si>
  <si>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</si>
  <si>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</si>
  <si>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</si>
  <si>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</si>
  <si>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</si>
  <si>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</si>
  <si>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</si>
  <si>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</si>
  <si>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</si>
  <si>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</si>
  <si>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</si>
  <si>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</si>
  <si>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</si>
  <si>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</si>
  <si>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</si>
  <si>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</si>
  <si>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</si>
  <si>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</si>
  <si>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</si>
  <si>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</si>
  <si>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</si>
  <si>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</si>
  <si>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</si>
  <si>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</si>
  <si>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</si>
  <si>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</si>
  <si>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</si>
  <si>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</si>
  <si>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</si>
  <si>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</si>
  <si>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</si>
  <si>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</si>
  <si>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</si>
  <si>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</si>
  <si>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</si>
  <si>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</si>
  <si>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</si>
  <si>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</si>
  <si>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</si>
  <si>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</si>
  <si>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</si>
  <si>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</si>
  <si>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</si>
  <si>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</si>
  <si>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</si>
  <si>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</si>
  <si>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</si>
  <si>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</si>
  <si>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</si>
  <si>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</si>
  <si>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</si>
  <si>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</si>
  <si>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</si>
  <si>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</si>
  <si>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</si>
  <si>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</si>
  <si>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</si>
  <si>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</si>
  <si>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</si>
  <si>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</si>
  <si>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</si>
  <si>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</si>
  <si>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</si>
  <si>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</si>
  <si>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</si>
  <si>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</si>
  <si>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</si>
  <si>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</si>
  <si>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</si>
  <si>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</si>
  <si>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</si>
  <si>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</si>
  <si>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</si>
  <si>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</si>
  <si>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</si>
  <si>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</si>
  <si>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</si>
  <si>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</si>
  <si>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</si>
  <si>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</si>
  <si>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</si>
  <si>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</si>
  <si>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</si>
  <si>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</si>
  <si>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</si>
  <si>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</si>
  <si>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</si>
  <si>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</si>
  <si>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</si>
  <si>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</si>
  <si>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</si>
  <si>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</si>
  <si>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</si>
  <si>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</si>
  <si>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</si>
  <si>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</si>
  <si>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</si>
  <si>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</si>
  <si>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</si>
  <si>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</si>
  <si>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</si>
  <si>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</si>
  <si>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</si>
  <si>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</si>
  <si>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</si>
  <si>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</si>
  <si>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</si>
  <si>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</si>
  <si>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</si>
  <si>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</si>
  <si>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</si>
  <si>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</si>
  <si>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</si>
  <si>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</si>
  <si>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</si>
  <si>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</si>
  <si>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</si>
  <si>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</si>
  <si>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</si>
  <si>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</si>
  <si>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</si>
  <si>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</si>
  <si>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</si>
  <si>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</si>
  <si>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</si>
  <si>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</si>
  <si>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</si>
  <si>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</si>
  <si>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</si>
  <si>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</si>
  <si>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</si>
  <si>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</si>
  <si>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</si>
  <si>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</si>
  <si>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</si>
  <si>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</si>
  <si>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</si>
  <si>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</si>
  <si>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</si>
  <si>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</si>
  <si>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</si>
  <si>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</si>
  <si>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</si>
  <si>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</si>
  <si>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</si>
  <si>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</si>
  <si>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</si>
  <si>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</si>
  <si>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</si>
  <si>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</si>
  <si>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</si>
  <si>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</si>
  <si>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</si>
  <si>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</si>
  <si>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</si>
  <si>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</si>
  <si>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</si>
  <si>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</si>
  <si>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</si>
  <si>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</si>
  <si>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</si>
  <si>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</si>
  <si>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</si>
  <si>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</si>
  <si>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</si>
  <si>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</si>
  <si>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</si>
  <si>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</si>
  <si>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</si>
  <si>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</si>
  <si>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</si>
  <si>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</si>
  <si>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</si>
  <si>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</si>
  <si>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</si>
  <si>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</si>
  <si>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</si>
  <si>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</si>
  <si>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</si>
  <si>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</si>
  <si>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</si>
  <si>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</si>
  <si>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</si>
  <si>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</si>
  <si>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</si>
  <si>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</si>
  <si>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</si>
  <si>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</si>
  <si>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</si>
  <si>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</si>
  <si>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</si>
  <si>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</si>
  <si>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</si>
  <si>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</si>
  <si>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</si>
  <si>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</si>
  <si>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</si>
  <si>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</si>
  <si>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</si>
  <si>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</si>
  <si>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</si>
  <si>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</si>
  <si>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</si>
  <si>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</si>
  <si>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</si>
  <si>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</si>
  <si>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</si>
  <si>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</si>
  <si>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</si>
  <si>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</si>
  <si>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</si>
  <si>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</si>
  <si>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</si>
  <si>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</si>
  <si>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</si>
  <si>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</si>
  <si>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</si>
  <si>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</si>
  <si>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</si>
  <si>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</si>
  <si>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</si>
  <si>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</si>
  <si>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</si>
  <si>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</si>
  <si>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</si>
  <si>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</si>
  <si>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</si>
  <si>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</si>
  <si>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</si>
  <si>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</si>
  <si>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</si>
  <si>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</si>
  <si>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</si>
  <si>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</si>
  <si>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</si>
  <si>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</si>
  <si>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</si>
  <si>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</si>
  <si>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</si>
  <si>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</si>
  <si>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</si>
  <si>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</si>
  <si>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</si>
  <si>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</si>
  <si>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</si>
  <si>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</si>
  <si>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</si>
  <si>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</si>
  <si>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</si>
  <si>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</si>
  <si>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</si>
  <si>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</si>
  <si>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</si>
  <si>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</si>
  <si>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</si>
  <si>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</si>
  <si>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</si>
  <si>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</si>
  <si>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</si>
  <si>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</si>
  <si>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</si>
  <si>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</si>
  <si>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</si>
  <si>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</si>
  <si>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</si>
  <si>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</si>
  <si>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</si>
  <si>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</si>
  <si>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</si>
  <si>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</si>
  <si>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</si>
  <si>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</si>
  <si>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</si>
  <si>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</si>
  <si>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</si>
  <si>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</si>
  <si>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</si>
  <si>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</si>
  <si>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</si>
  <si>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</si>
  <si>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</si>
  <si>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</si>
  <si>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</si>
  <si>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</si>
  <si>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</si>
  <si>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</si>
  <si>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</si>
  <si>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</si>
  <si>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</si>
  <si>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</si>
  <si>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</si>
  <si>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</si>
  <si>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</si>
  <si>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</si>
  <si>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</si>
  <si>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</si>
  <si>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</si>
  <si>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</si>
  <si>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</si>
  <si>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</si>
  <si>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</si>
  <si>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</si>
  <si>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</si>
  <si>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</si>
  <si>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</si>
  <si>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</si>
  <si>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</si>
  <si>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</si>
  <si>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</si>
  <si>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</si>
  <si>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</si>
  <si>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</si>
  <si>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</si>
  <si>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</si>
  <si>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</si>
  <si>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</si>
  <si>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</si>
  <si>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</si>
  <si>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</si>
  <si>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</si>
  <si>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</si>
  <si>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</si>
  <si>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</si>
  <si>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</si>
  <si>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</si>
  <si>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</si>
  <si>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</si>
  <si>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</si>
  <si>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</si>
  <si>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</si>
  <si>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</si>
  <si>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</si>
  <si>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</si>
  <si>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</si>
  <si>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</si>
  <si>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</si>
  <si>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</si>
  <si>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</si>
  <si>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</si>
  <si>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</si>
  <si>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</si>
  <si>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</si>
  <si>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</si>
  <si>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</si>
  <si>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</si>
  <si>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</si>
  <si>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</si>
  <si>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</si>
  <si>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</si>
  <si>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</si>
  <si>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</si>
  <si>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</si>
  <si>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</si>
  <si>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</si>
  <si>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</si>
  <si>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</si>
  <si>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</si>
  <si>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</si>
  <si>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</si>
  <si>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</si>
  <si>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</si>
  <si>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</si>
  <si>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</si>
  <si>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</si>
  <si>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</si>
  <si>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</si>
  <si>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</si>
  <si>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</si>
  <si>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</si>
  <si>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</si>
  <si>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</si>
  <si>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</si>
  <si>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</si>
  <si>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</si>
  <si>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</si>
  <si>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</si>
  <si>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</si>
  <si>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</si>
  <si>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</si>
  <si>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</si>
  <si>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</si>
  <si>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</si>
  <si>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</si>
  <si>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</si>
  <si>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</si>
  <si>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</si>
  <si>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</si>
  <si>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</si>
  <si>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</si>
  <si>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</si>
  <si>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</si>
  <si>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</si>
  <si>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</si>
  <si>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</si>
  <si>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</si>
  <si>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</si>
  <si>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</si>
  <si>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</si>
  <si>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</si>
  <si>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</si>
  <si>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</si>
  <si>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</si>
  <si>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</si>
  <si>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</si>
  <si>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</si>
  <si>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</si>
  <si>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</si>
  <si>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</si>
  <si>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</si>
  <si>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</si>
  <si>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</si>
  <si>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</si>
  <si>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</si>
  <si>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</si>
  <si>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</si>
  <si>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</si>
  <si>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</si>
  <si>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</si>
  <si>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</si>
  <si>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</si>
  <si>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</si>
  <si>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</si>
  <si>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</si>
  <si>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</si>
  <si>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</si>
  <si>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</si>
  <si>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</si>
  <si>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</si>
  <si>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</si>
  <si>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</si>
  <si>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</si>
  <si>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</si>
  <si>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</si>
  <si>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</si>
  <si>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</si>
  <si>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</si>
  <si>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</si>
  <si>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</si>
  <si>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</si>
  <si>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</si>
  <si>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</si>
  <si>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</si>
  <si>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</si>
  <si>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</si>
  <si>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</si>
  <si>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</si>
  <si>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</si>
  <si>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</si>
  <si>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</si>
  <si>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</si>
  <si>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</si>
  <si>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</si>
  <si>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</si>
  <si>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</si>
  <si>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</si>
  <si>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</si>
  <si>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</si>
  <si>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</si>
  <si>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</si>
  <si>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</si>
  <si>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</si>
  <si>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</si>
  <si>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</si>
  <si>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</si>
  <si>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</si>
  <si>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</si>
  <si>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</si>
  <si>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</si>
  <si>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</si>
  <si>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</si>
  <si>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</si>
  <si>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</si>
  <si>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</si>
  <si>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</si>
  <si>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</si>
  <si>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</si>
  <si>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</si>
  <si>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</si>
  <si>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</si>
  <si>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</si>
  <si>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</si>
  <si>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</si>
  <si>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</si>
  <si>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</si>
  <si>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</si>
  <si>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</si>
  <si>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</si>
  <si>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</si>
  <si>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</si>
  <si>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</si>
  <si>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</si>
  <si>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</si>
  <si>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</si>
  <si>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</si>
  <si>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</si>
  <si>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</si>
  <si>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</si>
  <si>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</si>
  <si>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</si>
  <si>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</si>
  <si>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</si>
  <si>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</si>
  <si>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</si>
  <si>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</si>
  <si>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</si>
  <si>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</si>
  <si>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</si>
  <si>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</si>
  <si>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</si>
  <si>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</si>
  <si>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</si>
  <si>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</si>
  <si>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</si>
  <si>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</si>
  <si>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</si>
  <si>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</si>
  <si>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</si>
  <si>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</si>
  <si>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</si>
  <si>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</si>
  <si>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</si>
  <si>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</si>
  <si>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</si>
  <si>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</si>
  <si>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</si>
  <si>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</si>
  <si>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</si>
  <si>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</si>
  <si>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</si>
  <si>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</si>
  <si>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</si>
  <si>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</si>
  <si>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</si>
  <si>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</si>
  <si>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</si>
  <si>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</si>
  <si>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</si>
  <si>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</si>
  <si>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</si>
  <si>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</si>
  <si>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</si>
  <si>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</si>
  <si>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</si>
  <si>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</si>
  <si>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</si>
  <si>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</si>
  <si>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</si>
  <si>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</si>
  <si>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</si>
  <si>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</si>
  <si>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</si>
  <si>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</si>
  <si>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</si>
  <si>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</si>
  <si>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</si>
  <si>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</si>
  <si>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</si>
  <si>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</si>
  <si>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</si>
  <si>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</si>
  <si>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</si>
  <si>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</si>
  <si>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</si>
  <si>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</si>
  <si>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</si>
  <si>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</si>
  <si>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</si>
  <si>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</si>
  <si>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</si>
  <si>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</si>
  <si>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</si>
  <si>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</si>
  <si>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</si>
  <si>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</si>
  <si>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</si>
  <si>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</si>
  <si>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</si>
  <si>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</si>
  <si>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</si>
  <si>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</si>
  <si>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</si>
  <si>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</si>
  <si>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</si>
  <si>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</si>
  <si>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</si>
  <si>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</si>
  <si>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</si>
  <si>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</si>
  <si>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</si>
  <si>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</si>
  <si>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</si>
  <si>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</si>
  <si>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</si>
  <si>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</si>
  <si>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</si>
  <si>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</si>
  <si>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</si>
  <si>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</si>
  <si>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</si>
  <si>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</si>
  <si>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</si>
  <si>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</si>
  <si>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</si>
  <si>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</si>
  <si>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</si>
  <si>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</si>
  <si>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</si>
  <si>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</si>
  <si>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</si>
  <si>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</si>
  <si>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</si>
  <si>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</si>
  <si>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</si>
  <si>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</si>
  <si>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</si>
  <si>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</si>
  <si>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</si>
  <si>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</si>
  <si>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</si>
  <si>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</si>
  <si>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</si>
  <si>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</si>
  <si>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</si>
  <si>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</si>
  <si>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</si>
  <si>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</si>
  <si>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</si>
  <si>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</si>
  <si>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</si>
  <si>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</si>
  <si>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</si>
  <si>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</si>
  <si>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</si>
  <si>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</si>
  <si>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</si>
  <si>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</si>
  <si>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</si>
  <si>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</si>
  <si>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</si>
  <si>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</si>
  <si>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</si>
  <si>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</si>
  <si>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</si>
  <si>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</si>
  <si>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</si>
  <si>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</si>
  <si>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</si>
  <si>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</si>
  <si>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</si>
  <si>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</si>
  <si>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</si>
  <si>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</si>
  <si>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</si>
  <si>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</si>
  <si>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</si>
  <si>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</si>
  <si>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</si>
  <si>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</si>
  <si>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</si>
  <si>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</si>
  <si>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</si>
  <si>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</si>
  <si>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</si>
  <si>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</si>
  <si>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</si>
  <si>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</si>
  <si>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</si>
  <si>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</si>
  <si>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</si>
  <si>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</si>
  <si>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</si>
  <si>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</si>
  <si>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</si>
  <si>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</si>
  <si>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</si>
  <si>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</si>
  <si>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</si>
  <si>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</si>
  <si>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</si>
  <si>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</si>
  <si>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</si>
  <si>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</si>
  <si>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</si>
  <si>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</si>
  <si>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</si>
  <si>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</si>
  <si>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</si>
  <si>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</si>
  <si>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</si>
  <si>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</si>
  <si>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</si>
  <si>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</si>
  <si>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</si>
  <si>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</si>
  <si>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</si>
  <si>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</si>
  <si>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</si>
  <si>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</si>
  <si>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</si>
  <si>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</si>
  <si>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</si>
  <si>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</si>
  <si>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</si>
  <si>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</si>
  <si>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</si>
  <si>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</si>
  <si>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</si>
  <si>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</si>
  <si>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</si>
  <si>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</si>
  <si>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</si>
  <si>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</si>
  <si>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</si>
  <si>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</si>
  <si>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</si>
  <si>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</si>
  <si>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</si>
  <si>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</si>
  <si>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</si>
  <si>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</si>
  <si>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</si>
  <si>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</si>
  <si>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</si>
  <si>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</si>
  <si>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</si>
  <si>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</si>
  <si>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</si>
  <si>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</si>
  <si>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</si>
  <si>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</si>
  <si>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</si>
  <si>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</si>
  <si>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</si>
  <si>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</si>
  <si>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</si>
  <si>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</si>
  <si>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</si>
  <si>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</si>
  <si>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</si>
  <si>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</si>
  <si>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</si>
  <si>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</si>
  <si>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</si>
  <si>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</si>
  <si>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</si>
  <si>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</si>
  <si>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</si>
  <si>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</si>
  <si>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</si>
  <si>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</si>
  <si>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</si>
  <si>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</si>
  <si>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</si>
  <si>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</si>
  <si>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</si>
  <si>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</si>
  <si>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</si>
  <si>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</si>
  <si>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</si>
  <si>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</si>
  <si>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</si>
  <si>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</si>
  <si>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</si>
  <si>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</si>
  <si>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</si>
  <si>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</si>
  <si>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</si>
  <si>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</si>
  <si>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</si>
  <si>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</si>
  <si>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</si>
  <si>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</si>
  <si>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</si>
  <si>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</si>
  <si>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</si>
  <si>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</si>
  <si>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</si>
  <si>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</si>
  <si>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</si>
  <si>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</si>
  <si>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</si>
  <si>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</si>
  <si>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</si>
  <si>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</si>
  <si>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</si>
  <si>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</si>
  <si>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</si>
  <si>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</si>
  <si>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</si>
  <si>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</si>
  <si>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</si>
  <si>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</si>
  <si>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</si>
  <si>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</si>
  <si>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</si>
  <si>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</si>
  <si>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</si>
  <si>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</si>
  <si>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</si>
  <si>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</si>
  <si>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</si>
  <si>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</si>
  <si>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</si>
  <si>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</si>
  <si>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</si>
  <si>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</si>
  <si>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</si>
  <si>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</si>
  <si>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</si>
  <si>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</si>
  <si>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</si>
  <si>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</si>
  <si>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</si>
  <si>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</si>
  <si>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</si>
  <si>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</si>
  <si>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</si>
  <si>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</si>
  <si>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</si>
  <si>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</si>
  <si>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</si>
  <si>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</si>
  <si>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</si>
  <si>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</si>
  <si>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</si>
  <si>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</si>
  <si>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</si>
  <si>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</si>
  <si>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</si>
  <si>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</si>
  <si>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</si>
  <si>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</si>
  <si>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</si>
  <si>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</si>
  <si>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</si>
  <si>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</si>
  <si>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</si>
  <si>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</si>
  <si>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</si>
  <si>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</si>
  <si>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</si>
  <si>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</si>
  <si>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</si>
  <si>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</si>
  <si>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</si>
  <si>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</si>
  <si>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</si>
  <si>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</si>
  <si>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</si>
  <si>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</si>
  <si>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</si>
  <si>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</si>
  <si>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</si>
  <si>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</si>
  <si>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</si>
  <si>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</si>
  <si>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</si>
  <si>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</si>
  <si>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</si>
  <si>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</si>
  <si>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</si>
  <si>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</si>
  <si>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</si>
  <si>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</si>
  <si>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</si>
  <si>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</si>
  <si>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</si>
  <si>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</si>
  <si>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</si>
  <si>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</si>
  <si>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</si>
  <si>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</si>
  <si>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</si>
  <si>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</si>
  <si>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</si>
  <si>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</si>
  <si>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</si>
  <si>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</si>
  <si>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</si>
  <si>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</si>
  <si>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</si>
  <si>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</si>
  <si>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</si>
  <si>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</si>
  <si>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</si>
  <si>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</si>
  <si>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</si>
  <si>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</si>
  <si>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</si>
  <si>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</si>
  <si>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</si>
  <si>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</si>
  <si>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</si>
  <si>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</si>
  <si>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</si>
  <si>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</si>
  <si>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</si>
  <si>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</si>
  <si>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</si>
  <si>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</si>
  <si>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</si>
  <si>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</si>
  <si>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</si>
  <si>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</si>
  <si>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</si>
  <si>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</si>
  <si>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</si>
  <si>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</si>
  <si>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</si>
  <si>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</si>
  <si>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</si>
  <si>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</si>
  <si>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</si>
  <si>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</si>
  <si>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</si>
  <si>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</si>
  <si>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</si>
  <si>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</si>
  <si>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</si>
  <si>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</si>
  <si>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</si>
  <si>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</si>
  <si>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</si>
  <si>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</si>
  <si>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</si>
  <si>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</si>
  <si>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</si>
  <si>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</si>
  <si>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</si>
  <si>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</si>
  <si>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</si>
  <si>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</si>
  <si>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</si>
  <si>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</si>
  <si>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</si>
  <si>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</si>
  <si>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</si>
  <si>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</si>
  <si>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</si>
  <si>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</si>
  <si>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</si>
  <si>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</si>
  <si>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</si>
  <si>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</si>
  <si>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</si>
  <si>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</si>
  <si>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</si>
  <si>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</si>
  <si>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</si>
  <si>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</si>
  <si>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</si>
  <si>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</si>
  <si>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</si>
  <si>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</si>
  <si>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</si>
  <si>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</si>
  <si>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</si>
  <si>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</si>
  <si>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</si>
  <si>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</si>
  <si>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</si>
  <si>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</si>
  <si>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</si>
  <si>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</si>
  <si>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</si>
  <si>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</si>
  <si>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</si>
  <si>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</si>
  <si>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</si>
  <si>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</si>
  <si>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</si>
  <si>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</si>
  <si>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</si>
  <si>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</si>
  <si>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</si>
  <si>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</si>
  <si>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</si>
  <si>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</si>
  <si>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</si>
  <si>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</si>
  <si>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</si>
  <si>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</si>
  <si>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</si>
  <si>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</si>
  <si>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</si>
  <si>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</si>
  <si>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</si>
  <si>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</si>
  <si>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</si>
  <si>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</si>
  <si>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</si>
  <si>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</si>
  <si>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</si>
  <si>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</si>
  <si>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</si>
  <si>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</si>
  <si>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</si>
  <si>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</si>
  <si>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</si>
  <si>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</si>
  <si>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</si>
  <si>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</si>
  <si>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</si>
  <si>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</si>
  <si>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</si>
  <si>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</si>
  <si>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</si>
  <si>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</si>
  <si>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</si>
  <si>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</si>
  <si>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</si>
  <si>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</si>
  <si>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</si>
  <si>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</si>
  <si>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</si>
  <si>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</si>
  <si>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</si>
  <si>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</si>
  <si>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</si>
  <si>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</si>
  <si>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</si>
  <si>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</si>
  <si>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</si>
  <si>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</si>
  <si>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</si>
  <si>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</si>
  <si>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</si>
  <si>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</si>
  <si>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</si>
  <si>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</si>
  <si>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</si>
  <si>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</si>
  <si>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</si>
  <si>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</si>
  <si>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</si>
  <si>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</si>
  <si>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</si>
  <si>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</si>
  <si>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</si>
  <si>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</si>
  <si>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</si>
  <si>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</si>
  <si>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</si>
  <si>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</si>
  <si>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</si>
  <si>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</si>
  <si>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</si>
  <si>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</si>
  <si>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</si>
  <si>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</si>
  <si>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</si>
  <si>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</si>
  <si>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</si>
  <si>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</si>
  <si>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</si>
  <si>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</si>
  <si>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</si>
  <si>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</si>
  <si>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</si>
  <si>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</si>
  <si>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</si>
  <si>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</si>
  <si>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</si>
  <si>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</si>
  <si>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</si>
  <si>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</si>
  <si>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</si>
  <si>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</si>
  <si>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</si>
  <si>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</si>
  <si>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</si>
  <si>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</si>
  <si>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</si>
  <si>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</si>
  <si>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</si>
  <si>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</si>
  <si>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</si>
  <si>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</si>
  <si>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</si>
  <si>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</si>
  <si>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</si>
  <si>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</si>
  <si>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</si>
  <si>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</si>
  <si>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</si>
  <si>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</si>
  <si>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</si>
  <si>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</si>
  <si>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</si>
  <si>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</si>
  <si>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</si>
  <si>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</si>
  <si>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</si>
  <si>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</si>
  <si>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</si>
  <si>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</si>
  <si>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</si>
  <si>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</si>
  <si>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</si>
  <si>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</si>
  <si>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</si>
  <si>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</si>
  <si>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</si>
  <si>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</si>
  <si>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</si>
  <si>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</si>
  <si>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</si>
  <si>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</si>
  <si>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</si>
  <si>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</si>
  <si>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</si>
  <si>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</si>
  <si>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</si>
  <si>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</si>
  <si>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</si>
  <si>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</si>
  <si>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</si>
  <si>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</si>
  <si>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</si>
  <si>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</si>
  <si>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</si>
  <si>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</si>
  <si>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</si>
  <si>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</si>
  <si>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</si>
  <si>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</si>
  <si>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</si>
  <si>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</si>
  <si>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</si>
  <si>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</si>
  <si>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</si>
  <si>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</si>
  <si>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</si>
  <si>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</si>
  <si>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</si>
  <si>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</si>
  <si>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</si>
  <si>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</si>
  <si>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</si>
  <si>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</si>
  <si>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</si>
  <si>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</si>
  <si>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</si>
  <si>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</si>
  <si>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</si>
  <si>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</si>
  <si>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</si>
  <si>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</si>
  <si>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</si>
  <si>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</si>
  <si>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</si>
  <si>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</si>
  <si>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</si>
  <si>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</si>
  <si>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</si>
  <si>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</si>
  <si>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</si>
  <si>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</si>
  <si>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</si>
  <si>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</si>
  <si>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</si>
  <si>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</si>
  <si>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</si>
  <si>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</si>
  <si>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</si>
  <si>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</si>
  <si>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</si>
  <si>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</si>
  <si>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</si>
  <si>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</si>
  <si>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</si>
  <si>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</si>
  <si>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</si>
  <si>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</si>
  <si>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</si>
  <si>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</si>
  <si>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</si>
  <si>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</si>
  <si>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</si>
  <si>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</si>
  <si>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</si>
  <si>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</si>
  <si>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</si>
  <si>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</si>
  <si>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</si>
  <si>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</si>
  <si>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</si>
  <si>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</si>
  <si>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</si>
  <si>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</si>
  <si>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</si>
  <si>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</si>
  <si>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</si>
  <si>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</si>
  <si>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</si>
  <si>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</si>
  <si>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</si>
  <si>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</si>
  <si>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</si>
  <si>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</si>
  <si>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</si>
  <si>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</si>
  <si>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</si>
  <si>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</si>
  <si>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</si>
  <si>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</si>
  <si>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</si>
  <si>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</si>
  <si>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</si>
  <si>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</si>
  <si>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</si>
  <si>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</si>
  <si>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</si>
  <si>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</si>
  <si>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</si>
  <si>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</si>
  <si>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</si>
  <si>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</si>
  <si>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</si>
  <si>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</si>
  <si>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</si>
  <si>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</si>
  <si>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</si>
  <si>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</si>
  <si>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</si>
  <si>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</si>
  <si>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</si>
  <si>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</si>
  <si>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</si>
  <si>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</si>
  <si>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</si>
  <si>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</si>
  <si>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</si>
  <si>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</si>
  <si>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</si>
  <si>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</si>
  <si>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</si>
  <si>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</si>
  <si>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</si>
  <si>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</si>
  <si>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</si>
  <si>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</si>
  <si>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</si>
  <si>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</si>
  <si>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</si>
  <si>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</si>
  <si>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</si>
  <si>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</si>
  <si>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</si>
  <si>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</si>
  <si>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</si>
  <si>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</si>
  <si>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</si>
  <si>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</si>
  <si>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</si>
  <si>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</si>
  <si>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</si>
  <si>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</si>
  <si>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</si>
  <si>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</si>
  <si>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</si>
  <si>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</si>
  <si>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</si>
  <si>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</si>
  <si>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</si>
  <si>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</si>
  <si>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</si>
  <si>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</si>
  <si>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</si>
  <si>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</si>
  <si>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</si>
  <si>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</si>
  <si>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</si>
  <si>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</si>
  <si>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</si>
  <si>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</si>
  <si>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</si>
  <si>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</si>
  <si>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</si>
  <si>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</si>
  <si>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</si>
  <si>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</si>
  <si>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</si>
  <si>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</si>
  <si>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</si>
  <si>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</si>
  <si>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</si>
  <si>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</si>
  <si>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</si>
  <si>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</si>
  <si>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</si>
  <si>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</si>
  <si>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</si>
  <si>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</si>
  <si>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</si>
  <si>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</si>
  <si>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</si>
  <si>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</si>
  <si>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</si>
  <si>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</si>
  <si>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</si>
  <si>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</si>
  <si>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</si>
  <si>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</si>
  <si>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</si>
  <si>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</si>
  <si>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</si>
  <si>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</si>
  <si>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</si>
  <si>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</si>
  <si>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</si>
  <si>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</si>
  <si>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</si>
  <si>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</si>
  <si>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</si>
  <si>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</si>
  <si>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</si>
  <si>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</si>
  <si>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</si>
  <si>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</si>
  <si>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</si>
  <si>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</si>
  <si>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</si>
  <si>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</si>
  <si>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</si>
  <si>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</si>
  <si>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</si>
  <si>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</si>
  <si>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</si>
  <si>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</si>
  <si>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</si>
  <si>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</si>
  <si>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</si>
  <si>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</si>
  <si>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</si>
  <si>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</si>
  <si>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</si>
  <si>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</si>
  <si>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</si>
  <si>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</si>
  <si>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</si>
  <si>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</si>
  <si>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</si>
  <si>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</si>
  <si>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</si>
  <si>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</si>
  <si>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</si>
  <si>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</si>
  <si>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</si>
  <si>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</si>
  <si>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</si>
  <si>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</si>
  <si>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</si>
  <si>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</si>
  <si>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</si>
  <si>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</si>
  <si>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</si>
  <si>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</si>
  <si>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</si>
  <si>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</si>
  <si>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</si>
  <si>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</si>
  <si>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</si>
  <si>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</si>
  <si>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</si>
  <si>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</si>
  <si>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</si>
  <si>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</si>
  <si>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</si>
  <si>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</si>
  <si>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</si>
  <si>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</si>
  <si>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</si>
  <si>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</si>
  <si>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</si>
  <si>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</si>
  <si>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</si>
  <si>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</si>
  <si>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</si>
  <si>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</si>
  <si>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</si>
  <si>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</si>
  <si>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</si>
  <si>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</si>
  <si>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</si>
  <si>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</si>
  <si>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</si>
  <si>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</si>
  <si>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</si>
  <si>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</si>
  <si>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</si>
  <si>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</si>
  <si>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</si>
  <si>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</si>
  <si>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</si>
  <si>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</si>
  <si>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</si>
  <si>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</si>
  <si>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</si>
  <si>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</si>
  <si>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</si>
  <si>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</si>
  <si>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</si>
  <si>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</si>
  <si>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</si>
  <si>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</si>
  <si>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</si>
  <si>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</si>
  <si>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</si>
  <si>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</si>
  <si>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</si>
  <si>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</si>
  <si>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</si>
  <si>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</si>
  <si>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</si>
  <si>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</si>
  <si>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</si>
  <si>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</si>
  <si>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</si>
  <si>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</si>
  <si>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</si>
  <si>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</si>
  <si>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</si>
  <si>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</si>
  <si>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</si>
  <si>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</si>
  <si>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</si>
  <si>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</si>
  <si>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</si>
  <si>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</si>
  <si>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</si>
  <si>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</si>
  <si>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</si>
  <si>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</si>
  <si>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</si>
  <si>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</si>
  <si>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</si>
  <si>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</si>
  <si>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</si>
  <si>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</si>
  <si>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</si>
  <si>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</si>
  <si>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</si>
  <si>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</si>
  <si>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</si>
  <si>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</si>
  <si>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</si>
  <si>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</si>
  <si>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</si>
  <si>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</si>
  <si>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</si>
  <si>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</si>
  <si>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</si>
  <si>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</si>
  <si>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</si>
  <si>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</si>
  <si>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</si>
  <si>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</si>
  <si>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</si>
  <si>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</si>
  <si>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</si>
  <si>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</si>
  <si>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</si>
  <si>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</si>
  <si>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</si>
  <si>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</si>
  <si>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</si>
  <si>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</si>
  <si>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</si>
  <si>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</si>
  <si>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</si>
  <si>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</si>
  <si>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</si>
  <si>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</si>
  <si>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</si>
  <si>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</si>
  <si>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</si>
  <si>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</si>
  <si>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</si>
  <si>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</si>
  <si>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</si>
  <si>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</si>
  <si>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</si>
  <si>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</si>
  <si>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</si>
  <si>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</si>
  <si>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</si>
  <si>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</si>
  <si>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</si>
  <si>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</si>
  <si>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</si>
  <si>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</si>
  <si>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</si>
  <si>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</si>
  <si>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</si>
  <si>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</si>
  <si>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</si>
  <si>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</si>
  <si>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</si>
  <si>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</si>
  <si>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</si>
  <si>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</si>
  <si>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</si>
  <si>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</si>
  <si>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</si>
  <si>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</si>
  <si>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</si>
  <si>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</si>
  <si>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</si>
  <si>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</si>
  <si>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</si>
  <si>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</si>
  <si>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</si>
  <si>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</si>
  <si>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</si>
  <si>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</si>
  <si>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</si>
  <si>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</si>
  <si>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</si>
  <si>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</si>
  <si>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</si>
  <si>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</si>
  <si>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</si>
  <si>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</si>
  <si>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</si>
  <si>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</si>
  <si>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</si>
  <si>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</si>
  <si>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</si>
  <si>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</si>
  <si>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</si>
  <si>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</si>
  <si>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</si>
  <si>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</si>
  <si>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</si>
  <si>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</si>
  <si>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</si>
  <si>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</si>
  <si>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</si>
  <si>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</si>
  <si>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</si>
  <si>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</si>
  <si>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</si>
  <si>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</si>
  <si>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</si>
  <si>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</si>
  <si>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</si>
  <si>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</si>
  <si>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</si>
  <si>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</si>
  <si>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</si>
  <si>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</si>
  <si>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</si>
  <si>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</si>
  <si>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</si>
  <si>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</si>
  <si>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</si>
  <si>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</si>
  <si>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</si>
  <si>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</si>
  <si>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</si>
  <si>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</si>
  <si>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</si>
  <si>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</si>
  <si>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</si>
  <si>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</si>
  <si>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</si>
  <si>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</si>
  <si>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</si>
  <si>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</si>
  <si>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</si>
  <si>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</si>
  <si>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</si>
  <si>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</si>
  <si>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</si>
  <si>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</si>
  <si>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</si>
  <si>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</si>
  <si>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</si>
  <si>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</si>
  <si>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</si>
  <si>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</si>
  <si>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</si>
  <si>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</si>
  <si>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</si>
  <si>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</si>
  <si>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</si>
  <si>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</si>
  <si>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</si>
  <si>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</si>
  <si>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</si>
  <si>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</si>
  <si>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</si>
  <si>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</si>
  <si>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</si>
  <si>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</si>
  <si>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</si>
  <si>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</si>
  <si>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</si>
  <si>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</si>
  <si>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</si>
  <si>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</si>
  <si>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</si>
  <si>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</si>
  <si>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</si>
  <si>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</si>
  <si>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</si>
  <si>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</si>
  <si>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</si>
  <si>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</si>
  <si>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</si>
  <si>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</si>
  <si>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</si>
  <si>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</si>
  <si>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</si>
  <si>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</si>
  <si>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</si>
  <si>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</si>
  <si>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</si>
  <si>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</si>
  <si>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</si>
  <si>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</si>
  <si>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</si>
  <si>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</si>
  <si>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</si>
  <si>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</si>
  <si>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</si>
  <si>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</si>
  <si>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</si>
  <si>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</si>
  <si>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</si>
  <si>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</si>
  <si>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</si>
  <si>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</si>
  <si>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</si>
  <si>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</si>
  <si>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</si>
  <si>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</si>
  <si>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</si>
  <si>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</si>
  <si>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</si>
  <si>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</si>
  <si>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</si>
  <si>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</si>
  <si>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</si>
  <si>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</si>
  <si>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</si>
  <si>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</si>
  <si>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</si>
  <si>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</si>
  <si>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</si>
  <si>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</si>
  <si>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</si>
  <si>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</si>
  <si>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</si>
  <si>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</si>
  <si>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</si>
  <si>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</si>
  <si>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</si>
  <si>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</si>
  <si>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</si>
  <si>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</si>
  <si>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</si>
  <si>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</si>
  <si>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</si>
  <si>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</si>
  <si>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</si>
  <si>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</si>
  <si>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</si>
  <si>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</si>
  <si>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</si>
  <si>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</si>
  <si>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</si>
  <si>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</si>
  <si>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</si>
  <si>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</si>
  <si>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</si>
  <si>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</si>
  <si>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</si>
  <si>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</si>
  <si>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</si>
  <si>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</si>
  <si>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</si>
  <si>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</si>
  <si>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</si>
  <si>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</si>
  <si>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</si>
  <si>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</si>
  <si>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</si>
  <si>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</si>
  <si>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</si>
  <si>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</si>
  <si>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</si>
  <si>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</si>
  <si>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</si>
  <si>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</si>
  <si>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</si>
  <si>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</si>
  <si>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</si>
  <si>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</si>
  <si>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</si>
  <si>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</si>
  <si>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</si>
  <si>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</si>
  <si>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</si>
  <si>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</si>
  <si>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</si>
  <si>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</si>
  <si>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</si>
  <si>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</si>
  <si>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</si>
  <si>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</si>
  <si>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</si>
  <si>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</si>
  <si>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</si>
  <si>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</si>
  <si>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</si>
  <si>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</si>
  <si>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</si>
  <si>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</si>
  <si>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</si>
  <si>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</si>
  <si>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</si>
  <si>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</si>
  <si>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</si>
  <si>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</si>
  <si>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</si>
  <si>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</si>
  <si>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</si>
  <si>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</si>
  <si>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</si>
  <si>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</si>
  <si>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</si>
  <si>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</si>
  <si>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</si>
  <si>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</si>
  <si>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</si>
  <si>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</si>
  <si>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</si>
  <si>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</si>
  <si>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</si>
  <si>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</si>
  <si>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</si>
  <si>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</si>
  <si>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</si>
  <si>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</si>
  <si>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</si>
  <si>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</si>
  <si>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</si>
  <si>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</si>
  <si>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</si>
  <si>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</si>
  <si>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</si>
  <si>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</si>
  <si>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</si>
  <si>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</si>
  <si>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</si>
  <si>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</si>
  <si>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</si>
  <si>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</si>
  <si>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</si>
  <si>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</si>
  <si>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</si>
  <si>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</si>
  <si>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</si>
  <si>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</si>
  <si>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</si>
  <si>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</si>
  <si>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</si>
  <si>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</si>
  <si>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</si>
  <si>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</si>
  <si>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</si>
  <si>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</si>
  <si>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</si>
  <si>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</si>
  <si>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</si>
  <si>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</si>
  <si>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</si>
  <si>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</si>
  <si>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</si>
  <si>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</si>
  <si>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</si>
  <si>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</si>
  <si>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</si>
  <si>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</si>
  <si>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</si>
  <si>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</si>
  <si>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</si>
  <si>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</si>
  <si>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</si>
  <si>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</si>
  <si>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</si>
  <si>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</si>
  <si>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</si>
  <si>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</si>
  <si>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</si>
  <si>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</si>
  <si>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</si>
  <si>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</si>
  <si>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</si>
  <si>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</si>
  <si>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</si>
  <si>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</si>
  <si>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</si>
  <si>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</si>
  <si>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</si>
  <si>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</si>
  <si>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</si>
  <si>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</si>
  <si>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</si>
  <si>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</si>
  <si>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</si>
  <si>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</si>
  <si>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</si>
  <si>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</si>
  <si>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</si>
  <si>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</si>
  <si>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</si>
  <si>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</si>
  <si>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</si>
  <si>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</si>
  <si>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</si>
  <si>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</si>
  <si>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</si>
  <si>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</si>
  <si>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</si>
  <si>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</si>
  <si>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</si>
  <si>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</si>
  <si>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</si>
  <si>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</si>
  <si>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</si>
  <si>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</si>
  <si>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</si>
  <si>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</si>
  <si>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</si>
  <si>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</si>
  <si>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</si>
  <si>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</si>
  <si>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</si>
  <si>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</si>
  <si>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</si>
  <si>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</si>
  <si>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</si>
  <si>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</si>
  <si>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</si>
  <si>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</si>
  <si>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</si>
  <si>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</si>
  <si>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</si>
  <si>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</si>
  <si>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</si>
  <si>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</si>
  <si>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</si>
  <si>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</si>
  <si>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</si>
  <si>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</si>
  <si>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</si>
  <si>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</si>
  <si>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</si>
  <si>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</si>
  <si>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</si>
  <si>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</si>
  <si>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</si>
  <si>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</si>
  <si>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</si>
  <si>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</si>
  <si>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</si>
  <si>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</si>
  <si>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</si>
  <si>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</si>
  <si>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</si>
  <si>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</si>
  <si>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</si>
  <si>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</si>
  <si>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</si>
  <si>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</si>
  <si>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</si>
  <si>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</si>
  <si>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</si>
  <si>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</si>
  <si>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</si>
  <si>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</si>
  <si>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</si>
  <si>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</si>
  <si>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</si>
  <si>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</si>
  <si>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</si>
  <si>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</si>
  <si>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</si>
  <si>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</si>
  <si>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</si>
  <si>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</si>
  <si>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</si>
  <si>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</si>
  <si>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</si>
  <si>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</si>
  <si>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</si>
  <si>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</si>
  <si>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</si>
  <si>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</si>
  <si>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</si>
  <si>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</si>
  <si>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</si>
  <si>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</si>
  <si>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</si>
  <si>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</si>
  <si>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</si>
  <si>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</si>
  <si>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</si>
  <si>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</si>
  <si>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</si>
  <si>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</si>
  <si>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</si>
  <si>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</si>
  <si>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</si>
  <si>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</si>
  <si>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</si>
  <si>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</si>
  <si>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</si>
  <si>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</si>
  <si>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</si>
  <si>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</si>
  <si>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</si>
  <si>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</si>
  <si>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</si>
  <si>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</si>
  <si>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</si>
  <si>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</si>
  <si>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</si>
  <si>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</si>
  <si>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</si>
  <si>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</si>
  <si>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</si>
  <si>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</si>
  <si>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</si>
  <si>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</si>
  <si>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</si>
  <si>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</si>
  <si>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</si>
  <si>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</si>
  <si>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</si>
  <si>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</si>
  <si>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</si>
  <si>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</si>
  <si>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</si>
  <si>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</si>
  <si>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</si>
  <si>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</si>
  <si>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</si>
  <si>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</si>
  <si>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</si>
  <si>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</si>
  <si>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</si>
  <si>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</si>
  <si>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</si>
  <si>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</si>
  <si>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</si>
  <si>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</si>
  <si>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</si>
  <si>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</si>
  <si>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</si>
  <si>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</si>
  <si>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</si>
  <si>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</si>
  <si>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</si>
  <si>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</si>
  <si>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</si>
  <si>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</si>
  <si>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</si>
  <si>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</si>
  <si>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</si>
  <si>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</si>
  <si>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</si>
  <si>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</si>
  <si>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</si>
  <si>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</si>
  <si>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</si>
  <si>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</si>
  <si>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</si>
  <si>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</si>
  <si>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</si>
  <si>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</si>
  <si>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</si>
  <si>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</si>
  <si>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</si>
  <si>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</si>
  <si>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</si>
  <si>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</si>
  <si>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</si>
  <si>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</si>
  <si>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</si>
  <si>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</si>
  <si>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</si>
  <si>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</si>
  <si>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</si>
  <si>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</si>
  <si>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</si>
  <si>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</si>
  <si>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</si>
  <si>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</si>
  <si>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</si>
  <si>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</si>
  <si>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</si>
  <si>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</si>
  <si>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</si>
  <si>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</si>
  <si>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</si>
  <si>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</si>
  <si>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</si>
  <si>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</si>
  <si>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</si>
  <si>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</si>
  <si>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</si>
  <si>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</si>
  <si>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</si>
  <si>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</si>
  <si>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</si>
  <si>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</si>
  <si>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</si>
  <si>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</si>
  <si>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</si>
  <si>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</si>
  <si>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</si>
  <si>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</si>
  <si>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</si>
  <si>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</si>
  <si>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</si>
  <si>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</si>
  <si>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</si>
  <si>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</si>
  <si>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</si>
  <si>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</si>
  <si>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</si>
  <si>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</si>
  <si>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</si>
  <si>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</si>
  <si>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</si>
  <si>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</si>
  <si>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</si>
  <si>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</si>
  <si>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</si>
  <si>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</si>
  <si>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</si>
  <si>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</si>
  <si>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</si>
  <si>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</si>
  <si>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</si>
  <si>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</si>
  <si>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</si>
  <si>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</si>
  <si>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</si>
  <si>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</si>
  <si>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</si>
  <si>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</si>
  <si>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</si>
  <si>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</si>
  <si>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</si>
  <si>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</si>
  <si>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</si>
  <si>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</si>
  <si>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</si>
  <si>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</si>
  <si>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</si>
  <si>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</si>
  <si>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</si>
  <si>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</si>
  <si>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</si>
  <si>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</si>
  <si>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</si>
  <si>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</si>
  <si>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</si>
  <si>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</si>
  <si>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</si>
  <si>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</si>
  <si>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</si>
  <si>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</si>
  <si>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</si>
  <si>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</si>
  <si>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</si>
  <si>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</si>
  <si>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</si>
  <si>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</si>
  <si>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</si>
  <si>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</si>
  <si>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</si>
  <si>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</si>
  <si>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</si>
  <si>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</si>
  <si>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</si>
  <si>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</si>
  <si>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</si>
  <si>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</si>
  <si>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</si>
  <si>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</si>
  <si>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</si>
  <si>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</si>
  <si>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</si>
  <si>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</si>
  <si>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</si>
  <si>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</si>
  <si>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</si>
  <si>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</si>
  <si>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</si>
  <si>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</si>
  <si>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</si>
  <si>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</si>
  <si>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</si>
  <si>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</si>
  <si>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</si>
  <si>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</si>
  <si>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</si>
  <si>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</si>
  <si>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</si>
  <si>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</si>
  <si>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</si>
  <si>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</si>
  <si>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</si>
  <si>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</si>
  <si>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</si>
  <si>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</si>
  <si>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</si>
  <si>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</si>
  <si>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</si>
  <si>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</si>
  <si>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</si>
  <si>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</si>
  <si>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</si>
  <si>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</si>
  <si>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</si>
  <si>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</si>
  <si>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</si>
  <si>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</si>
  <si>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</si>
  <si>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</si>
  <si>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</si>
  <si>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</si>
  <si>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</si>
  <si>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</si>
  <si>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</si>
  <si>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</si>
  <si>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</si>
  <si>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</si>
  <si>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</si>
  <si>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</si>
  <si>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</si>
  <si>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</si>
  <si>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</si>
  <si>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</si>
  <si>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</si>
  <si>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</si>
  <si>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</si>
  <si>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</si>
  <si>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</si>
  <si>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</si>
  <si>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</si>
  <si>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</si>
  <si>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</si>
  <si>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</si>
  <si>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</si>
  <si>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</si>
  <si>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</si>
  <si>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</si>
  <si>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</si>
  <si>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</si>
  <si>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</si>
  <si>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</si>
  <si>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</si>
  <si>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</si>
  <si>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</si>
  <si>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</si>
  <si>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</si>
  <si>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</si>
  <si>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</si>
  <si>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</si>
  <si>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</si>
  <si>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</si>
  <si>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</si>
  <si>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</si>
  <si>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</si>
  <si>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</si>
  <si>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</si>
  <si>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</si>
  <si>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</si>
  <si>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</si>
  <si>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</si>
  <si>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</si>
  <si>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</si>
  <si>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</si>
  <si>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</si>
  <si>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</si>
  <si>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</si>
  <si>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</si>
  <si>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</si>
  <si>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</si>
  <si>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</si>
  <si>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</si>
  <si>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</si>
  <si>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</si>
  <si>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</si>
  <si>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</si>
  <si>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</si>
  <si>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</si>
  <si>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</si>
  <si>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</si>
  <si>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</si>
  <si>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</si>
  <si>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</si>
  <si>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</si>
  <si>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</si>
  <si>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</si>
  <si>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</si>
  <si>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</si>
  <si>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</si>
  <si>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</si>
  <si>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</si>
  <si>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</si>
  <si>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</si>
  <si>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</si>
  <si>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</si>
  <si>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</si>
  <si>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</si>
  <si>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</si>
  <si>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</si>
  <si>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</si>
  <si>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</si>
  <si>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</si>
  <si>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</si>
  <si>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</si>
  <si>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</si>
  <si>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</si>
  <si>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</si>
  <si>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</si>
  <si>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</si>
  <si>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</si>
  <si>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</si>
  <si>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</si>
  <si>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</si>
  <si>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</si>
  <si>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</si>
  <si>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</si>
  <si>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</si>
  <si>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</si>
  <si>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</si>
  <si>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</si>
  <si>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</si>
  <si>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</si>
  <si>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</si>
  <si>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</si>
  <si>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</si>
  <si>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</si>
  <si>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</si>
  <si>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</si>
  <si>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</si>
  <si>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</si>
  <si>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</si>
  <si>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</si>
  <si>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</si>
  <si>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</si>
  <si>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</si>
  <si>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</si>
  <si>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</si>
  <si>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</si>
  <si>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</si>
  <si>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</si>
  <si>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</si>
  <si>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</si>
  <si>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</si>
  <si>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</si>
  <si>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</si>
  <si>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</si>
  <si>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</si>
  <si>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</si>
  <si>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</si>
  <si>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</si>
  <si>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</si>
  <si>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</si>
  <si>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</si>
  <si>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</si>
  <si>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</si>
  <si>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</si>
  <si>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</si>
  <si>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</si>
  <si>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</si>
  <si>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</si>
  <si>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</si>
  <si>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</si>
  <si>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</si>
  <si>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</si>
  <si>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</si>
  <si>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</si>
  <si>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</si>
  <si>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</si>
  <si>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</si>
  <si>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</si>
  <si>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</si>
  <si>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</si>
  <si>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</si>
  <si>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</si>
  <si>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</si>
  <si>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</si>
  <si>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</si>
  <si>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</si>
  <si>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</si>
  <si>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</si>
  <si>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</si>
  <si>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</si>
  <si>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</si>
  <si>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</si>
  <si>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</si>
  <si>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</si>
  <si>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</si>
  <si>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</si>
  <si>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</si>
  <si>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</si>
  <si>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</si>
  <si>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</si>
  <si>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</si>
  <si>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</si>
  <si>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</si>
  <si>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</si>
  <si>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</si>
  <si>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</si>
  <si>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</si>
  <si>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</si>
  <si>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</si>
  <si>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</si>
  <si>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</si>
  <si>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</si>
  <si>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</si>
  <si>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</si>
  <si>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</si>
  <si>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</si>
  <si>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</si>
  <si>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</si>
  <si>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</si>
  <si>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</si>
  <si>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</si>
  <si>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</si>
  <si>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</si>
  <si>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</si>
  <si>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</si>
  <si>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</si>
  <si>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</si>
  <si>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</si>
  <si>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</si>
  <si>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</si>
  <si>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</si>
  <si>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</si>
  <si>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</si>
  <si>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</si>
  <si>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</si>
  <si>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</si>
  <si>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</si>
  <si>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</si>
  <si>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</si>
  <si>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</si>
  <si>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</si>
  <si>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</si>
  <si>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</si>
  <si>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</si>
  <si>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</si>
  <si>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</si>
  <si>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</si>
  <si>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</si>
  <si>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</si>
  <si>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</si>
  <si>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</si>
  <si>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</si>
  <si>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</si>
  <si>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</si>
  <si>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</si>
  <si>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</si>
  <si>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</si>
  <si>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</si>
  <si>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</si>
  <si>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</si>
  <si>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</si>
  <si>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</si>
  <si>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</si>
  <si>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</si>
  <si>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</si>
  <si>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</si>
  <si>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</si>
  <si>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</si>
  <si>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</si>
  <si>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</si>
  <si>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</si>
  <si>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</si>
  <si>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</si>
  <si>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</si>
  <si>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</si>
  <si>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</si>
  <si>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</si>
  <si>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</si>
  <si>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</si>
  <si>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</si>
  <si>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</si>
  <si>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</si>
  <si>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</si>
  <si>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</si>
  <si>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</si>
  <si>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</si>
  <si>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</si>
  <si>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</si>
  <si>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</si>
  <si>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</si>
  <si>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</si>
  <si>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</si>
  <si>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</si>
  <si>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</si>
  <si>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</si>
  <si>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</si>
  <si>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</si>
  <si>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</si>
  <si>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</si>
  <si>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</si>
  <si>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</si>
  <si>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</si>
  <si>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</si>
  <si>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</si>
  <si>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</si>
  <si>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</si>
  <si>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</si>
  <si>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</si>
  <si>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</si>
  <si>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</si>
  <si>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</si>
  <si>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</si>
  <si>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</si>
  <si>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</si>
  <si>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</si>
  <si>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</si>
  <si>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</si>
  <si>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</si>
  <si>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</si>
  <si>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</si>
  <si>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</si>
  <si>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</si>
  <si>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</si>
  <si>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</si>
  <si>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</si>
  <si>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</si>
  <si>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</si>
  <si>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</si>
  <si>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</si>
  <si>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</si>
  <si>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</si>
  <si>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</si>
  <si>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</si>
  <si>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</si>
  <si>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</si>
  <si>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</si>
  <si>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</si>
  <si>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</si>
  <si>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</si>
  <si>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</si>
  <si>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</si>
  <si>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</si>
  <si>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</si>
  <si>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</si>
  <si>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</si>
  <si>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</si>
  <si>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</si>
  <si>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</si>
  <si>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</si>
  <si>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</si>
  <si>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</si>
  <si>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</si>
  <si>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</si>
  <si>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</si>
  <si>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</si>
  <si>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</si>
  <si>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</si>
  <si>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</si>
  <si>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</si>
  <si>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</si>
  <si>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</si>
  <si>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</si>
  <si>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</si>
  <si>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</si>
  <si>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</si>
  <si>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</si>
  <si>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</si>
  <si>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</si>
  <si>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</si>
  <si>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</si>
  <si>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</si>
  <si>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</si>
  <si>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</si>
  <si>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</si>
  <si>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</si>
  <si>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</si>
  <si>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</si>
  <si>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</si>
  <si>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</si>
  <si>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</si>
  <si>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</si>
  <si>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</si>
  <si>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</si>
  <si>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</si>
  <si>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</si>
  <si>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</si>
  <si>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</si>
  <si>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</si>
  <si>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</si>
  <si>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</si>
  <si>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</si>
  <si>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</si>
  <si>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</si>
  <si>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</si>
  <si>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</si>
  <si>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</si>
  <si>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</si>
  <si>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</si>
  <si>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</si>
  <si>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</si>
  <si>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</si>
  <si>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</si>
  <si>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</si>
  <si>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</si>
  <si>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</si>
  <si>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</si>
  <si>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</si>
  <si>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</si>
  <si>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</si>
  <si>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</si>
  <si>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</si>
  <si>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</si>
  <si>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</si>
  <si>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</si>
  <si>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</si>
  <si>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</si>
  <si>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</si>
  <si>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</si>
  <si>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</si>
  <si>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</si>
  <si>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</si>
  <si>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</si>
  <si>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</si>
  <si>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</si>
  <si>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</si>
  <si>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</si>
  <si>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</si>
  <si>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</si>
  <si>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</si>
  <si>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</si>
  <si>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</si>
  <si>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</si>
  <si>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</si>
  <si>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</si>
  <si>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</si>
  <si>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</si>
  <si>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</si>
  <si>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</si>
  <si>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</si>
  <si>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</si>
  <si>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</si>
  <si>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</si>
  <si>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</si>
  <si>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</si>
  <si>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</si>
  <si>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</si>
  <si>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</si>
  <si>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</si>
  <si>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</si>
  <si>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</si>
  <si>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</si>
  <si>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</si>
  <si>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</si>
  <si>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</si>
  <si>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</si>
  <si>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</si>
  <si>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</si>
  <si>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</si>
  <si>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</si>
  <si>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</si>
  <si>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</si>
  <si>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</si>
  <si>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</si>
  <si>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</si>
  <si>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</si>
  <si>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</si>
  <si>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</si>
  <si>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</si>
  <si>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</si>
  <si>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</si>
  <si>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</si>
  <si>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</si>
  <si>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</si>
  <si>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</si>
  <si>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</si>
  <si>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</si>
  <si>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</si>
  <si>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</si>
  <si>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</si>
  <si>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</si>
  <si>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</si>
  <si>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</si>
  <si>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</si>
  <si>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</si>
  <si>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</si>
  <si>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</si>
  <si>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</si>
  <si>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</si>
  <si>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</si>
  <si>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</si>
  <si>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</si>
  <si>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</si>
  <si>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</si>
  <si>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</si>
  <si>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</si>
  <si>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</si>
  <si>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</si>
  <si>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</si>
  <si>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</si>
  <si>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</si>
  <si>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</si>
  <si>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</si>
  <si>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</si>
  <si>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</si>
  <si>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</si>
  <si>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</si>
  <si>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</si>
  <si>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</si>
  <si>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</si>
  <si>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</si>
  <si>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</si>
  <si>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</si>
  <si>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</si>
  <si>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</si>
  <si>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</si>
  <si>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</si>
  <si>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</si>
  <si>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</si>
  <si>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</si>
  <si>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</si>
  <si>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</si>
  <si>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</si>
  <si>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</si>
  <si>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</si>
  <si>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</si>
  <si>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</si>
  <si>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</si>
  <si>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</si>
  <si>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</si>
  <si>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</si>
  <si>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</si>
  <si>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</si>
  <si>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</si>
  <si>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</si>
  <si>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</si>
  <si>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</si>
  <si>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</si>
  <si>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</si>
  <si>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</si>
  <si>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</si>
  <si>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</si>
  <si>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</si>
  <si>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</si>
  <si>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</si>
  <si>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</si>
  <si>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</si>
  <si>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</si>
  <si>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</si>
  <si>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</si>
  <si>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</si>
  <si>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</si>
  <si>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</si>
  <si>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</si>
  <si>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</si>
  <si>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</si>
  <si>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</si>
  <si>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</si>
  <si>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</si>
  <si>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</si>
  <si>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</si>
  <si>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</si>
  <si>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</si>
  <si>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</si>
  <si>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</si>
  <si>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</si>
  <si>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</si>
  <si>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</si>
  <si>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</si>
  <si>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</si>
  <si>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</si>
  <si>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</si>
  <si>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</si>
  <si>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</si>
  <si>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</si>
  <si>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</si>
  <si>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</si>
  <si>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</si>
  <si>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</si>
  <si>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</si>
  <si>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</si>
  <si>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</si>
  <si>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</si>
  <si>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</si>
  <si>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</si>
  <si>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</si>
  <si>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</si>
  <si>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</si>
  <si>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</si>
  <si>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</si>
  <si>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</si>
  <si>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</si>
  <si>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</si>
  <si>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</si>
  <si>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</si>
  <si>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</si>
  <si>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</si>
  <si>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</si>
  <si>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</si>
  <si>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</si>
  <si>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</si>
  <si>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</si>
  <si>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</si>
  <si>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</si>
  <si>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</si>
  <si>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</si>
  <si>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</si>
  <si>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</si>
  <si>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</si>
  <si>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</si>
  <si>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</si>
  <si>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</si>
  <si>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</si>
  <si>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</si>
  <si>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</si>
  <si>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</si>
  <si>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</si>
  <si>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</si>
  <si>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</si>
  <si>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</si>
  <si>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</si>
  <si>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</si>
  <si>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</si>
  <si>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</si>
  <si>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</si>
  <si>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</si>
  <si>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</si>
  <si>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</si>
  <si>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</si>
  <si>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</si>
  <si>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</si>
  <si>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</si>
  <si>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</si>
  <si>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</si>
  <si>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</si>
  <si>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</si>
  <si>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</si>
  <si>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</si>
  <si>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</si>
  <si>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</si>
  <si>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</si>
  <si>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</si>
  <si>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</si>
  <si>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</si>
  <si>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</si>
  <si>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</si>
  <si>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</si>
  <si>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</si>
  <si>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</si>
  <si>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</si>
  <si>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</si>
  <si>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</si>
  <si>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</si>
  <si>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</si>
  <si>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</si>
  <si>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</si>
  <si>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</si>
  <si>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</si>
  <si>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</si>
  <si>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</si>
  <si>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</si>
  <si>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</si>
  <si>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</si>
  <si>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</si>
  <si>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</si>
  <si>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</si>
  <si>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</si>
  <si>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</si>
  <si>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</si>
  <si>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</si>
  <si>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</si>
  <si>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</si>
  <si>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</si>
  <si>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</si>
  <si>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</si>
  <si>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</si>
  <si>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</si>
  <si>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</si>
  <si>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</si>
  <si>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</si>
  <si>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</si>
  <si>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</si>
  <si>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</si>
  <si>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</si>
  <si>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</si>
  <si>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</si>
  <si>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</si>
  <si>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</si>
  <si>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</si>
  <si>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</si>
  <si>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</si>
  <si>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</si>
  <si>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</si>
  <si>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</si>
  <si>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</si>
  <si>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</si>
  <si>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</si>
  <si>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</si>
  <si>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</si>
  <si>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</si>
  <si>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</si>
  <si>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</si>
  <si>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</si>
  <si>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</si>
  <si>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</si>
  <si>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</si>
  <si>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</si>
  <si>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</si>
  <si>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</si>
  <si>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</si>
  <si>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</si>
  <si>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</si>
  <si>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</si>
  <si>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</si>
  <si>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</si>
  <si>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</si>
  <si>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</si>
  <si>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</si>
  <si>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</si>
  <si>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</si>
  <si>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</si>
  <si>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</si>
  <si>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</si>
  <si>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</si>
  <si>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</si>
  <si>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</si>
  <si>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</si>
  <si>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</si>
  <si>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</si>
  <si>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</si>
  <si>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</si>
  <si>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</si>
  <si>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</si>
  <si>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</si>
  <si>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</si>
  <si>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</si>
  <si>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</si>
  <si>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</si>
  <si>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</si>
  <si>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</si>
  <si>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</si>
  <si>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</si>
  <si>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</si>
  <si>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</si>
  <si>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</si>
  <si>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</si>
  <si>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</si>
  <si>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</si>
  <si>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</si>
  <si>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</si>
  <si>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</si>
  <si>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</si>
  <si>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</si>
  <si>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</si>
  <si>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</si>
  <si>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</si>
  <si>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</si>
  <si>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</si>
  <si>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</si>
  <si>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</si>
  <si>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</si>
  <si>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</si>
  <si>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</si>
  <si>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</si>
  <si>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</si>
  <si>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</si>
  <si>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</si>
  <si>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</si>
  <si>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</si>
  <si>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</si>
  <si>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</si>
  <si>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</si>
  <si>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</si>
  <si>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</si>
  <si>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</si>
  <si>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</si>
  <si>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</si>
  <si>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</si>
  <si>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</si>
  <si>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</si>
  <si>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</si>
  <si>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</si>
  <si>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</si>
  <si>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</si>
  <si>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</si>
  <si>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</si>
  <si>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</si>
  <si>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</si>
  <si>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</si>
  <si>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</si>
  <si>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</si>
  <si>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</si>
  <si>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</si>
  <si>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</si>
  <si>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</si>
  <si>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</si>
  <si>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</si>
  <si>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</si>
  <si>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</si>
  <si>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</si>
  <si>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</si>
  <si>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</si>
  <si>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</si>
  <si>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</si>
  <si>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</si>
  <si>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</si>
  <si>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</si>
  <si>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</si>
  <si>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</si>
  <si>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</si>
  <si>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</si>
  <si>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</si>
  <si>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</si>
  <si>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</si>
  <si>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</si>
  <si>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</si>
  <si>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</si>
  <si>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</si>
  <si>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</si>
  <si>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</si>
  <si>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</si>
  <si>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</si>
  <si>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</si>
  <si>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</si>
  <si>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</si>
  <si>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</si>
  <si>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</si>
  <si>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</si>
  <si>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</si>
  <si>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</si>
  <si>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</si>
  <si>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</si>
  <si>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</si>
  <si>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</si>
  <si>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</si>
  <si>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</si>
  <si>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</si>
  <si>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</si>
  <si>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</si>
  <si>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</si>
  <si>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</si>
  <si>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</si>
  <si>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</si>
  <si>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</si>
  <si>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</si>
  <si>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</si>
  <si>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</si>
  <si>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</si>
  <si>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</si>
  <si>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</si>
  <si>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</si>
  <si>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</si>
  <si>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</si>
  <si>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</si>
  <si>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</si>
  <si>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</si>
  <si>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</si>
  <si>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</si>
  <si>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</si>
  <si>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</si>
  <si>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</si>
  <si>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</si>
  <si>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</si>
  <si>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</si>
  <si>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</si>
  <si>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</si>
  <si>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</si>
  <si>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</si>
  <si>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</si>
  <si>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</si>
  <si>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</si>
  <si>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</si>
  <si>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</si>
  <si>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</si>
  <si>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</si>
  <si>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</si>
  <si>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</si>
  <si>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</si>
  <si>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</si>
  <si>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</si>
  <si>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</si>
  <si>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</si>
  <si>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</si>
  <si>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</si>
  <si>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</si>
  <si>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</si>
  <si>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</si>
  <si>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</si>
  <si>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</si>
  <si>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</si>
  <si>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</si>
  <si>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</si>
  <si>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</si>
  <si>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</si>
  <si>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</si>
  <si>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</si>
  <si>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</si>
  <si>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</si>
  <si>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</si>
  <si>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</si>
  <si>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</si>
  <si>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</si>
  <si>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</si>
  <si>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</si>
  <si>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</si>
  <si>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</si>
  <si>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</si>
  <si>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</si>
  <si>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</si>
  <si>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</si>
  <si>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</si>
  <si>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</si>
  <si>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</si>
  <si>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</si>
  <si>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</si>
  <si>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</si>
  <si>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</si>
  <si>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</si>
  <si>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</si>
  <si>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</si>
  <si>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</si>
  <si>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</si>
  <si>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</si>
  <si>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</si>
  <si>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</si>
  <si>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</si>
  <si>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</si>
  <si>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</si>
  <si>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</si>
  <si>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</si>
  <si>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</si>
  <si>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</si>
  <si>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</si>
  <si>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</si>
  <si>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</si>
  <si>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</si>
  <si>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</si>
  <si>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</si>
  <si>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</si>
  <si>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</si>
  <si>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</si>
  <si>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</si>
  <si>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</si>
  <si>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</si>
  <si>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</si>
  <si>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</si>
  <si>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</si>
  <si>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</si>
  <si>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</si>
  <si>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</si>
  <si>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</si>
  <si>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</si>
  <si>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</si>
  <si>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</si>
  <si>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</si>
  <si>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</si>
  <si>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</si>
  <si>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</si>
  <si>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</si>
  <si>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</si>
  <si>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</si>
  <si>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</si>
  <si>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</si>
  <si>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</si>
  <si>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</si>
  <si>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</si>
  <si>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</si>
  <si>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</si>
  <si>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</si>
  <si>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</si>
  <si>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</si>
  <si>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</si>
  <si>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</si>
  <si>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</si>
  <si>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</si>
  <si>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</si>
  <si>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</si>
  <si>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</si>
  <si>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</si>
  <si>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</si>
  <si>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</si>
  <si>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</si>
  <si>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</si>
  <si>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</si>
  <si>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</si>
  <si>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</si>
  <si>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</si>
  <si>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</si>
  <si>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</si>
  <si>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</si>
  <si>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</si>
  <si>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</si>
  <si>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</si>
  <si>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</si>
  <si>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</si>
  <si>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</si>
  <si>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</si>
  <si>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</si>
  <si>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</si>
  <si>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</si>
  <si>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</si>
  <si>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</si>
  <si>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</si>
  <si>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</si>
  <si>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</si>
  <si>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</si>
  <si>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</si>
  <si>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</si>
  <si>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</si>
  <si>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</si>
  <si>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</si>
  <si>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</si>
  <si>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</si>
  <si>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</si>
  <si>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</si>
  <si>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</si>
  <si>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</si>
  <si>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</si>
  <si>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</si>
  <si>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</si>
  <si>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</si>
  <si>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</si>
  <si>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</si>
  <si>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</si>
  <si>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</si>
  <si>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</si>
  <si>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</si>
  <si>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</si>
  <si>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</si>
  <si>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</si>
  <si>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</si>
  <si>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</si>
  <si>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</si>
  <si>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</si>
  <si>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</si>
  <si>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</si>
  <si>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</si>
  <si>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</si>
  <si>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</si>
  <si>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</si>
  <si>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</si>
  <si>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</si>
  <si>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</si>
  <si>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</si>
  <si>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</si>
  <si>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</si>
  <si>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</si>
  <si>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</si>
  <si>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</si>
  <si>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</si>
  <si>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</si>
  <si>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</si>
  <si>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</si>
  <si>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</si>
  <si>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</si>
  <si>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</si>
  <si>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</si>
  <si>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</si>
  <si>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</si>
  <si>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</si>
  <si>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</si>
  <si>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</si>
  <si>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</si>
  <si>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</si>
  <si>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</si>
  <si>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</si>
  <si>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</si>
  <si>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</si>
  <si>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</si>
  <si>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</si>
  <si>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</si>
  <si>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</si>
  <si>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</si>
  <si>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</si>
  <si>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</si>
  <si>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</si>
  <si>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</si>
  <si>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</si>
  <si>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</si>
  <si>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</si>
  <si>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</si>
  <si>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</si>
  <si>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</si>
  <si>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</si>
  <si>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</si>
  <si>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</si>
  <si>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</si>
  <si>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</si>
  <si>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</si>
  <si>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</si>
  <si>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</si>
  <si>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</si>
  <si>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</si>
  <si>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</si>
  <si>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</si>
  <si>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</si>
  <si>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</si>
  <si>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</si>
  <si>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</si>
  <si>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</si>
  <si>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</si>
  <si>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</si>
  <si>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</si>
  <si>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</si>
  <si>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</si>
  <si>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</si>
  <si>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</si>
  <si>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</si>
  <si>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</si>
  <si>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</si>
  <si>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</si>
  <si>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</si>
  <si>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</si>
  <si>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</si>
  <si>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</si>
  <si>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</si>
  <si>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</si>
  <si>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</si>
  <si>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</si>
  <si>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</si>
  <si>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</si>
  <si>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</si>
  <si>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</si>
  <si>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</si>
  <si>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</si>
  <si>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</si>
  <si>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</si>
  <si>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</si>
  <si>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</si>
  <si>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</si>
  <si>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</si>
  <si>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</si>
  <si>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</si>
  <si>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</si>
  <si>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</si>
  <si>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</si>
  <si>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</si>
  <si>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</si>
  <si>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</si>
  <si>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</si>
  <si>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</si>
  <si>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</si>
  <si>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</si>
  <si>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</si>
  <si>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</si>
  <si>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</si>
  <si>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</si>
  <si>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</si>
  <si>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</si>
  <si>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</si>
  <si>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</si>
  <si>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</si>
  <si>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</si>
  <si>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</si>
  <si>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</si>
  <si>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</si>
  <si>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</si>
  <si>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</si>
  <si>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</si>
  <si>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</si>
  <si>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</si>
  <si>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</si>
  <si>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</si>
  <si>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</si>
  <si>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</si>
  <si>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</si>
  <si>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</si>
  <si>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</si>
  <si>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</si>
  <si>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</si>
  <si>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</si>
  <si>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</si>
  <si>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</si>
  <si>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</si>
  <si>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</si>
  <si>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</si>
  <si>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</si>
  <si>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</si>
  <si>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</si>
  <si>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</si>
  <si>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</si>
  <si>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</si>
  <si>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</si>
  <si>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</si>
  <si>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</si>
  <si>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</si>
  <si>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</si>
  <si>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</si>
  <si>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</si>
  <si>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</si>
  <si>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</si>
  <si>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</si>
  <si>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</si>
  <si>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</si>
  <si>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</si>
  <si>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</si>
  <si>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</si>
  <si>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</si>
  <si>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</si>
  <si>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</si>
  <si>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</si>
  <si>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</si>
  <si>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</si>
  <si>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</si>
  <si>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</si>
  <si>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</si>
  <si>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</si>
  <si>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</si>
  <si>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</si>
  <si>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</si>
  <si>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</si>
  <si>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</si>
  <si>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</si>
  <si>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</si>
  <si>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</si>
  <si>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</si>
  <si>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</si>
  <si>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</si>
  <si>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</si>
  <si>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</si>
  <si>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</si>
  <si>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</si>
  <si>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</si>
  <si>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</si>
  <si>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</si>
  <si>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</si>
  <si>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</si>
  <si>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</si>
  <si>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</si>
  <si>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</si>
  <si>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</si>
  <si>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</si>
  <si>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</si>
  <si>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</si>
  <si>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</si>
  <si>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</si>
  <si>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</si>
  <si>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</si>
  <si>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</si>
  <si>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</si>
  <si>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</si>
  <si>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</si>
  <si>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</si>
  <si>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</si>
  <si>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</si>
  <si>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</si>
  <si>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</si>
  <si>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</si>
  <si>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</si>
  <si>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</si>
  <si>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</si>
  <si>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</si>
  <si>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</si>
  <si>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</si>
  <si>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</si>
  <si>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</si>
  <si>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</si>
  <si>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</si>
  <si>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</si>
  <si>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</si>
  <si>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</si>
  <si>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</si>
  <si>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</si>
  <si>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</si>
  <si>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</si>
  <si>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</si>
  <si>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</si>
  <si>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</si>
  <si>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</si>
  <si>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</si>
  <si>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</si>
  <si>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</si>
  <si>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</si>
  <si>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</si>
  <si>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</si>
  <si>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</si>
  <si>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</si>
  <si>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</si>
  <si>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</si>
  <si>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</si>
  <si>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</si>
  <si>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</si>
  <si>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</si>
  <si>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</si>
  <si>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</si>
  <si>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</si>
  <si>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</si>
  <si>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</si>
  <si>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</si>
  <si>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</si>
  <si>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</si>
  <si>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</si>
  <si>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</si>
  <si>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</si>
  <si>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</si>
  <si>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</si>
  <si>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</si>
  <si>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</si>
  <si>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</si>
  <si>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</si>
  <si>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</si>
  <si>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</si>
  <si>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</si>
  <si>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</si>
  <si>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</si>
  <si>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</si>
  <si>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</si>
  <si>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</si>
  <si>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</si>
  <si>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</si>
  <si>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</si>
  <si>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</si>
  <si>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</si>
  <si>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</si>
  <si>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</si>
  <si>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</si>
  <si>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</si>
  <si>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</si>
  <si>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</si>
  <si>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</si>
  <si>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</si>
  <si>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</si>
  <si>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</si>
  <si>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</si>
  <si>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</si>
  <si>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</si>
  <si>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</si>
  <si>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</si>
  <si>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</si>
  <si>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</si>
  <si>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</si>
  <si>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</si>
  <si>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</si>
  <si>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</si>
  <si>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</si>
  <si>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</si>
  <si>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</si>
  <si>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</si>
  <si>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</si>
  <si>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</si>
  <si>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</si>
  <si>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</si>
  <si>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</si>
  <si>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</si>
  <si>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</si>
  <si>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</si>
  <si>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</si>
  <si>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</si>
  <si>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</si>
  <si>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</si>
  <si>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</si>
  <si>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</si>
  <si>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</si>
  <si>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</si>
  <si>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</si>
  <si>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</si>
  <si>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</si>
  <si>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</si>
  <si>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</si>
  <si>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</si>
  <si>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</si>
  <si>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</si>
  <si>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</si>
  <si>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</si>
  <si>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</si>
  <si>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</si>
  <si>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</si>
  <si>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</si>
  <si>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</si>
  <si>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</si>
  <si>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</si>
  <si>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</si>
  <si>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</si>
  <si>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</si>
  <si>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</si>
  <si>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</si>
  <si>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</si>
  <si>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</si>
  <si>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</si>
  <si>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</si>
  <si>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</si>
  <si>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</si>
  <si>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</si>
  <si>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</si>
  <si>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</si>
  <si>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</si>
  <si>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</si>
  <si>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</si>
  <si>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</si>
  <si>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</si>
  <si>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</si>
  <si>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</si>
  <si>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</si>
  <si>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</si>
  <si>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</si>
  <si>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</si>
  <si>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</si>
  <si>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</si>
  <si>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</si>
  <si>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</si>
  <si>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</si>
  <si>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</si>
  <si>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</si>
  <si>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</si>
  <si>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</si>
  <si>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</si>
  <si>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</si>
  <si>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</si>
  <si>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</si>
  <si>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</si>
  <si>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</si>
  <si>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</si>
  <si>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</si>
  <si>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</si>
  <si>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</si>
  <si>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</si>
  <si>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</si>
  <si>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</si>
  <si>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</si>
  <si>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</si>
  <si>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</si>
  <si>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</si>
  <si>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</si>
  <si>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</si>
  <si>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</si>
  <si>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</si>
  <si>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</si>
  <si>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</si>
  <si>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</si>
  <si>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</si>
  <si>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</si>
  <si>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</si>
  <si>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</si>
  <si>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</si>
  <si>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</si>
  <si>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</si>
  <si>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</si>
  <si>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</si>
  <si>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</si>
  <si>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</si>
  <si>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</si>
  <si>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</si>
  <si>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</si>
  <si>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</si>
  <si>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</si>
  <si>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</si>
  <si>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</si>
  <si>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</si>
  <si>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</si>
  <si>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</si>
  <si>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</si>
  <si>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</si>
  <si>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</si>
  <si>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</si>
  <si>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</si>
  <si>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</si>
  <si>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</si>
  <si>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</si>
  <si>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</si>
  <si>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</si>
  <si>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</si>
  <si>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</si>
  <si>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</si>
  <si>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</si>
  <si>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</si>
  <si>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</si>
  <si>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</si>
  <si>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</si>
  <si>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</si>
  <si>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</si>
  <si>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</si>
  <si>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</si>
  <si>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</si>
  <si>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</si>
  <si>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</si>
  <si>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</si>
  <si>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</si>
  <si>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</si>
  <si>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</si>
  <si>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</si>
  <si>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</si>
  <si>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</si>
  <si>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</si>
  <si>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</si>
  <si>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</si>
  <si>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</si>
  <si>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</si>
  <si>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</si>
  <si>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</si>
  <si>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</si>
  <si>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</si>
  <si>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</si>
  <si>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</si>
  <si>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</si>
  <si>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</si>
  <si>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</si>
  <si>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</si>
  <si>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</si>
  <si>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</si>
  <si>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</si>
  <si>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</si>
  <si>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</si>
  <si>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</si>
  <si>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</si>
  <si>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</si>
  <si>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</si>
  <si>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</si>
  <si>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</si>
  <si>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</si>
  <si>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</si>
  <si>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</si>
  <si>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</si>
  <si>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</si>
  <si>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</si>
  <si>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</si>
  <si>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</si>
  <si>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</si>
  <si>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</si>
  <si>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</si>
  <si>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</si>
  <si>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</si>
  <si>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</si>
  <si>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</si>
  <si>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</si>
  <si>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</si>
  <si>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</si>
  <si>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</si>
  <si>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</si>
  <si>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</si>
  <si>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</si>
  <si>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</si>
  <si>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</si>
  <si>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</si>
  <si>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</si>
  <si>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</si>
  <si>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</si>
  <si>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</si>
  <si>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</si>
  <si>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</si>
  <si>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</si>
  <si>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</si>
  <si>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</si>
  <si>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</si>
  <si>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</si>
  <si>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</si>
  <si>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</si>
  <si>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</si>
  <si>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</si>
  <si>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</si>
  <si>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</si>
  <si>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</si>
  <si>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</si>
  <si>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</si>
  <si>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</si>
  <si>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</si>
  <si>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</si>
  <si>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</si>
  <si>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</si>
  <si>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</si>
  <si>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</si>
  <si>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</si>
  <si>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</si>
  <si>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</si>
  <si>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</si>
  <si>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</si>
  <si>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</si>
  <si>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</si>
  <si>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</si>
  <si>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</si>
  <si>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</si>
  <si>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</si>
  <si>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</si>
  <si>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</si>
  <si>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</si>
  <si>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</si>
  <si>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</si>
  <si>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</si>
  <si>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</si>
  <si>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</si>
  <si>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</si>
  <si>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</si>
  <si>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</si>
  <si>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</si>
  <si>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</si>
  <si>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</si>
  <si>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</si>
  <si>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</si>
  <si>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</si>
  <si>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</si>
  <si>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</si>
  <si>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</si>
  <si>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</si>
  <si>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</si>
  <si>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</si>
  <si>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</si>
  <si>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</si>
  <si>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</si>
  <si>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</si>
  <si>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</si>
  <si>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</si>
  <si>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</si>
  <si>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</si>
  <si>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</si>
  <si>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</si>
  <si>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</si>
  <si>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</si>
  <si>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</si>
  <si>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</si>
  <si>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</si>
  <si>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</si>
  <si>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</si>
  <si>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</si>
  <si>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</si>
  <si>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</si>
  <si>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</si>
  <si>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</si>
  <si>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</si>
  <si>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</si>
  <si>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</si>
  <si>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</si>
  <si>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</si>
  <si>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</si>
  <si>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</si>
  <si>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</si>
  <si>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</si>
  <si>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</si>
  <si>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</si>
  <si>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</si>
  <si>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</si>
  <si>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</si>
  <si>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</si>
  <si>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</si>
  <si>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</si>
  <si>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</si>
  <si>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</si>
  <si>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</si>
  <si>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</si>
  <si>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</si>
  <si>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</si>
  <si>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</si>
  <si>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</si>
  <si>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</si>
  <si>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</si>
  <si>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</si>
  <si>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</si>
  <si>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</si>
  <si>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</si>
  <si>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</si>
  <si>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</si>
  <si>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</si>
  <si>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</si>
  <si>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</si>
  <si>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</si>
  <si>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</si>
  <si>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</si>
  <si>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</si>
  <si>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</si>
  <si>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</si>
  <si>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</si>
  <si>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</si>
  <si>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</si>
  <si>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</si>
  <si>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</si>
  <si>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</si>
  <si>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</si>
  <si>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</si>
  <si>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</si>
  <si>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</si>
  <si>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</si>
  <si>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</si>
  <si>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</si>
  <si>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</si>
  <si>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</si>
  <si>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</si>
  <si>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</si>
  <si>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</si>
  <si>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</si>
  <si>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</si>
  <si>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</si>
  <si>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</si>
  <si>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</si>
  <si>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</si>
  <si>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</si>
  <si>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</si>
  <si>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</si>
  <si>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</si>
  <si>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</si>
  <si>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</si>
  <si>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</si>
  <si>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</si>
  <si>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</si>
  <si>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</si>
  <si>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</si>
  <si>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</si>
  <si>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</si>
  <si>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</si>
  <si>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</si>
  <si>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</si>
  <si>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</si>
  <si>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</si>
  <si>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</si>
  <si>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</si>
  <si>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</si>
  <si>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</si>
  <si>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</si>
  <si>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</si>
  <si>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</si>
  <si>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</si>
  <si>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</si>
  <si>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</si>
  <si>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</si>
  <si>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</si>
  <si>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</si>
  <si>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</si>
  <si>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</si>
  <si>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</si>
  <si>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</si>
  <si>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</si>
  <si>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</si>
  <si>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</si>
  <si>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</si>
  <si>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</si>
  <si>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</si>
  <si>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</si>
  <si>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</si>
  <si>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</si>
  <si>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</si>
  <si>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</si>
  <si>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</si>
  <si>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</si>
  <si>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</si>
  <si>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</si>
  <si>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</si>
  <si>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</si>
  <si>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</si>
  <si>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</si>
  <si>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</si>
  <si>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</si>
  <si>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</si>
  <si>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</si>
  <si>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</si>
  <si>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</si>
  <si>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</si>
  <si>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</si>
  <si>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</si>
  <si>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</si>
  <si>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</si>
  <si>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</si>
  <si>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</si>
  <si>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</si>
  <si>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</si>
  <si>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</si>
  <si>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</si>
  <si>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</si>
  <si>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</si>
  <si>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</si>
  <si>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</si>
  <si>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</si>
  <si>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</si>
  <si>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</si>
  <si>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</si>
  <si>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</si>
  <si>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</si>
  <si>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</si>
  <si>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</si>
  <si>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</si>
  <si>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</si>
  <si>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</si>
  <si>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</si>
  <si>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</si>
  <si>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</si>
  <si>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</si>
  <si>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</si>
  <si>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</si>
  <si>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</si>
  <si>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</si>
  <si>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</si>
  <si>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</si>
  <si>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</si>
  <si>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</si>
  <si>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</si>
  <si>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</si>
  <si>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</si>
  <si>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</si>
  <si>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</si>
  <si>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</si>
  <si>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</si>
  <si>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</si>
  <si>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</si>
  <si>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</si>
  <si>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</si>
  <si>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</si>
  <si>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</si>
  <si>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</si>
  <si>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</si>
  <si>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</si>
  <si>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</si>
  <si>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</si>
  <si>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</si>
  <si>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</si>
  <si>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</si>
  <si>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</si>
  <si>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</si>
  <si>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</si>
  <si>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</si>
  <si>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</si>
  <si>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</si>
  <si>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</si>
  <si>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</si>
  <si>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</si>
  <si>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</si>
  <si>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</si>
  <si>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</si>
  <si>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</si>
  <si>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</si>
  <si>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</si>
  <si>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</si>
  <si>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</si>
  <si>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</si>
  <si>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</si>
  <si>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</si>
  <si>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</si>
  <si>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</si>
  <si>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</si>
  <si>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</si>
  <si>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</si>
  <si>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</si>
  <si>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</si>
  <si>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</si>
  <si>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</si>
  <si>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</si>
  <si>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</si>
  <si>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</si>
  <si>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</si>
  <si>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</si>
  <si>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</si>
  <si>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</si>
  <si>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</si>
  <si>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</si>
  <si>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</si>
  <si>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</si>
  <si>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</si>
  <si>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</si>
  <si>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</si>
  <si>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</si>
  <si>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</si>
  <si>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</si>
  <si>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</si>
  <si>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</si>
  <si>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</si>
  <si>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</si>
  <si>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</si>
  <si>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</si>
  <si>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</si>
  <si>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</si>
  <si>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</si>
  <si>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</si>
  <si>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</si>
  <si>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</si>
  <si>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</si>
  <si>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</si>
  <si>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</si>
  <si>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</si>
  <si>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</si>
  <si>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</si>
  <si>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</si>
  <si>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</si>
  <si>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</si>
  <si>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</si>
  <si>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</si>
  <si>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</si>
  <si>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</si>
  <si>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</si>
  <si>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</si>
  <si>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</si>
  <si>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</si>
  <si>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</si>
  <si>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</si>
  <si>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</si>
  <si>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</si>
  <si>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</si>
  <si>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</si>
  <si>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</si>
  <si>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</si>
  <si>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</si>
  <si>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</si>
  <si>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</si>
  <si>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</si>
  <si>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</si>
  <si>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</si>
  <si>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</si>
  <si>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</si>
  <si>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</si>
  <si>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</si>
  <si>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</si>
  <si>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</si>
  <si>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</si>
  <si>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</si>
  <si>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</si>
  <si>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</si>
  <si>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</si>
  <si>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</si>
  <si>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</si>
  <si>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</si>
  <si>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</si>
  <si>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</si>
  <si>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</si>
  <si>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</si>
  <si>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</si>
  <si>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</si>
  <si>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</si>
  <si>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</si>
  <si>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</si>
  <si>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</si>
  <si>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</si>
  <si>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</si>
  <si>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</si>
  <si>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</si>
  <si>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</si>
  <si>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</si>
  <si>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</si>
  <si>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</si>
  <si>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</si>
  <si>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</si>
  <si>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</si>
  <si>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</si>
  <si>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</si>
  <si>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</si>
  <si>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</si>
  <si>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</si>
  <si>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</si>
  <si>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</si>
  <si>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</si>
  <si>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</si>
  <si>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</si>
  <si>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</si>
  <si>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</si>
  <si>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</si>
  <si>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</si>
  <si>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</si>
  <si>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</si>
  <si>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</si>
  <si>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</si>
  <si>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</si>
  <si>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</si>
  <si>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</si>
  <si>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</si>
  <si>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</si>
  <si>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</si>
  <si>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</si>
  <si>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</si>
  <si>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</si>
  <si>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</si>
  <si>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</si>
  <si>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</si>
  <si>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</si>
  <si>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</si>
  <si>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</si>
  <si>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</si>
  <si>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</si>
  <si>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</si>
  <si>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</si>
  <si>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</si>
  <si>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</si>
  <si>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</si>
  <si>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</si>
  <si>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</si>
  <si>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</si>
  <si>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</si>
  <si>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</si>
  <si>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</si>
  <si>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</si>
  <si>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</si>
  <si>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</si>
  <si>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</si>
  <si>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</si>
  <si>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</si>
  <si>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</si>
  <si>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</si>
  <si>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</si>
  <si>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</si>
  <si>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</si>
  <si>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</si>
  <si>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</si>
  <si>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</si>
  <si>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</si>
  <si>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</si>
  <si>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</si>
  <si>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</si>
  <si>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</si>
  <si>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</si>
  <si>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</si>
  <si>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</si>
  <si>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</si>
  <si>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</si>
  <si>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</si>
  <si>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</si>
  <si>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</si>
  <si>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</si>
  <si>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</si>
  <si>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</si>
  <si>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</si>
  <si>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</si>
  <si>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</si>
  <si>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</si>
  <si>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</si>
  <si>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</si>
  <si>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</si>
  <si>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</si>
  <si>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</si>
  <si>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</si>
  <si>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</si>
  <si>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</si>
  <si>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</si>
  <si>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</si>
  <si>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</si>
  <si>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</si>
  <si>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</si>
  <si>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</si>
  <si>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</si>
  <si>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</si>
  <si>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</si>
  <si>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</si>
  <si>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</si>
  <si>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</si>
  <si>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</si>
  <si>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</si>
  <si>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</si>
  <si>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</si>
  <si>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</si>
  <si>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</si>
  <si>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</si>
  <si>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</si>
  <si>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</si>
  <si>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</si>
  <si>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</si>
  <si>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</si>
  <si>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</si>
  <si>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</si>
  <si>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</si>
  <si>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</si>
  <si>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</si>
  <si>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</si>
  <si>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</si>
  <si>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</si>
  <si>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</si>
  <si>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</si>
  <si>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</si>
  <si>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</si>
  <si>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</si>
  <si>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</si>
  <si>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</si>
  <si>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</si>
  <si>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</si>
  <si>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</si>
  <si>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</si>
  <si>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</si>
  <si>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</si>
  <si>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</si>
  <si>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</si>
  <si>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</si>
  <si>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</si>
  <si>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</si>
  <si>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</si>
  <si>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</si>
  <si>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</si>
  <si>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</si>
  <si>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</si>
  <si>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</si>
  <si>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</si>
  <si>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</si>
  <si>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</si>
  <si>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</si>
  <si>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</si>
  <si>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</si>
  <si>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</si>
  <si>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</si>
  <si>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</si>
  <si>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</si>
  <si>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</si>
  <si>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</si>
  <si>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</si>
  <si>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</si>
  <si>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</si>
  <si>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</si>
  <si>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</si>
  <si>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</si>
  <si>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</si>
  <si>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</si>
  <si>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</si>
  <si>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</si>
  <si>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</si>
  <si>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</si>
  <si>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</si>
  <si>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</si>
  <si>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</si>
  <si>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</si>
  <si>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</si>
  <si>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</si>
  <si>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</si>
  <si>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</si>
  <si>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</si>
  <si>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</si>
  <si>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</si>
  <si>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</si>
  <si>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</si>
  <si>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</si>
  <si>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</si>
  <si>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</si>
  <si>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</si>
  <si>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</si>
  <si>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</si>
  <si>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</si>
  <si>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</si>
  <si>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</si>
  <si>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</si>
  <si>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</si>
  <si>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</si>
  <si>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</si>
  <si>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</si>
  <si>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</si>
  <si>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</si>
  <si>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</si>
  <si>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</si>
  <si>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</si>
  <si>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</si>
  <si>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</si>
  <si>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</si>
  <si>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</si>
  <si>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</si>
  <si>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</si>
  <si>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</si>
  <si>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</si>
  <si>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</si>
  <si>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</si>
  <si>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</si>
  <si>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</si>
  <si>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</si>
  <si>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</si>
  <si>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</si>
  <si>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</si>
  <si>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</si>
  <si>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</si>
  <si>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</si>
  <si>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</si>
  <si>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</si>
  <si>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</si>
  <si>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</si>
  <si>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</si>
  <si>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</si>
  <si>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</si>
  <si>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</si>
  <si>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</si>
  <si>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</si>
  <si>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</si>
  <si>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</si>
  <si>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</si>
  <si>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</si>
  <si>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</si>
  <si>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</si>
  <si>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</si>
  <si>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</si>
  <si>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</si>
  <si>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</si>
  <si>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</si>
  <si>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</si>
  <si>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</si>
  <si>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</si>
  <si>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</si>
  <si>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</si>
  <si>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</si>
  <si>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</si>
  <si>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</si>
  <si>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</si>
  <si>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</si>
  <si>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</si>
  <si>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</si>
  <si>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</si>
  <si>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</si>
  <si>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</si>
  <si>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</si>
  <si>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</si>
  <si>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</si>
  <si>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</si>
  <si>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</si>
  <si>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</si>
  <si>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</si>
  <si>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</si>
  <si>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</si>
  <si>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</si>
  <si>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</si>
  <si>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</si>
  <si>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</si>
  <si>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</si>
  <si>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</si>
  <si>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</si>
  <si>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</si>
  <si>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</si>
  <si>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</si>
  <si>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</si>
  <si>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</si>
  <si>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</si>
  <si>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</si>
  <si>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</si>
  <si>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</si>
  <si>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</si>
  <si>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</si>
  <si>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</si>
  <si>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</si>
  <si>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</si>
  <si>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</si>
  <si>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</si>
  <si>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</si>
  <si>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</si>
  <si>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</si>
  <si>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</si>
  <si>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</si>
  <si>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</si>
  <si>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</si>
  <si>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</si>
  <si>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</si>
  <si>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</si>
  <si>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</si>
  <si>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</si>
  <si>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</si>
  <si>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</si>
  <si>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</si>
  <si>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</si>
  <si>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</si>
  <si>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</si>
  <si>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</si>
  <si>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</si>
  <si>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</si>
  <si>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</si>
  <si>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</si>
  <si>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</si>
  <si>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</si>
  <si>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</si>
  <si>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</si>
  <si>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</si>
  <si>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</si>
  <si>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</si>
  <si>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</si>
  <si>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</si>
  <si>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</si>
  <si>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</si>
  <si>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</si>
  <si>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</si>
  <si>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</si>
  <si>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</si>
  <si>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</si>
  <si>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</si>
  <si>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</si>
  <si>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</si>
  <si>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</si>
  <si>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</si>
  <si>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</si>
  <si>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</si>
  <si>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</si>
  <si>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</si>
  <si>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</si>
  <si>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</si>
  <si>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</si>
  <si>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</si>
  <si>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</si>
  <si>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</si>
  <si>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</si>
  <si>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</si>
  <si>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</si>
  <si>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</si>
  <si>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</si>
  <si>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</si>
  <si>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</si>
  <si>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</si>
  <si>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</si>
  <si>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</si>
  <si>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</si>
  <si>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</si>
  <si>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</si>
  <si>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</si>
  <si>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</si>
  <si>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</si>
  <si>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</si>
  <si>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</si>
  <si>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</si>
  <si>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</si>
  <si>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</si>
  <si>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</si>
  <si>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</si>
  <si>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</si>
  <si>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</si>
  <si>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</si>
  <si>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</si>
  <si>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</si>
  <si>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</si>
  <si>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</si>
  <si>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</si>
  <si>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</si>
  <si>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</si>
  <si>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</si>
  <si>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</si>
  <si>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</si>
  <si>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</si>
  <si>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</si>
  <si>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</si>
  <si>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</si>
  <si>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</si>
  <si>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</si>
  <si>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</si>
  <si>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</si>
  <si>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</si>
  <si>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</si>
  <si>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</si>
  <si>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</si>
  <si>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</si>
  <si>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</si>
  <si>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</si>
  <si>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</si>
  <si>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</si>
  <si>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</si>
  <si>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</si>
  <si>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</si>
  <si>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</si>
  <si>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</si>
  <si>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</si>
  <si>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</si>
  <si>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</si>
  <si>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</si>
  <si>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</si>
  <si>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</si>
  <si>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</si>
  <si>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</si>
  <si>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</si>
  <si>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</si>
  <si>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</si>
  <si>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</si>
  <si>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</si>
  <si>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</si>
  <si>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</si>
  <si>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</si>
  <si>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</si>
  <si>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</si>
  <si>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</si>
  <si>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</si>
  <si>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</si>
  <si>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</si>
  <si>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</si>
  <si>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</si>
  <si>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</si>
  <si>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</si>
  <si>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</si>
  <si>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</si>
  <si>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</si>
  <si>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</si>
  <si>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</si>
  <si>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</si>
  <si>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</si>
  <si>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</si>
  <si>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</si>
  <si>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</si>
  <si>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</si>
  <si>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</si>
  <si>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</si>
  <si>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</si>
  <si>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</si>
  <si>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</si>
  <si>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</si>
  <si>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</si>
  <si>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</si>
  <si>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</si>
  <si>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</si>
  <si>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</si>
  <si>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</si>
  <si>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</si>
  <si>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</si>
  <si>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</si>
  <si>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</si>
  <si>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</si>
  <si>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</si>
  <si>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</si>
  <si>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</si>
  <si>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</si>
  <si>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</si>
  <si>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</si>
  <si>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</si>
  <si>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</si>
  <si>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</si>
  <si>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</si>
  <si>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</si>
  <si>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</si>
  <si>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</si>
  <si>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</si>
  <si>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</si>
  <si>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</si>
  <si>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</si>
  <si>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</si>
  <si>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</si>
  <si>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</si>
  <si>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</si>
  <si>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</si>
  <si>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</si>
  <si>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</si>
  <si>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</si>
  <si>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</si>
  <si>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</si>
  <si>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</si>
  <si>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</si>
  <si>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</si>
  <si>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</si>
  <si>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</si>
  <si>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</si>
  <si>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</si>
  <si>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</si>
  <si>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</si>
  <si>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</si>
  <si>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</si>
  <si>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</si>
  <si>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</si>
  <si>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</si>
  <si>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</si>
  <si>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</si>
  <si>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</si>
  <si>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</si>
  <si>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</si>
  <si>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</si>
  <si>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</si>
  <si>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</si>
  <si>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</si>
  <si>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</si>
  <si>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</si>
  <si>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</si>
  <si>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</si>
  <si>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</si>
  <si>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</si>
  <si>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</si>
  <si>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</si>
  <si>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</si>
  <si>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</si>
  <si>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</si>
  <si>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</si>
  <si>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</si>
  <si>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</si>
  <si>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</si>
  <si>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</si>
  <si>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</si>
  <si>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</si>
  <si>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</si>
  <si>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</si>
  <si>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</si>
  <si>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</si>
  <si>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</si>
  <si>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</si>
  <si>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</si>
  <si>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</si>
  <si>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</si>
  <si>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</si>
  <si>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</si>
  <si>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</si>
  <si>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</si>
  <si>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</si>
  <si>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</si>
  <si>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</si>
  <si>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</si>
  <si>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</si>
  <si>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</si>
  <si>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</si>
  <si>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</si>
  <si>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</si>
  <si>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</si>
  <si>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</si>
  <si>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</si>
  <si>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</si>
  <si>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</si>
  <si>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</si>
  <si>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</si>
  <si>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</si>
  <si>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</si>
  <si>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</si>
  <si>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</si>
  <si>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</si>
  <si>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</si>
  <si>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</si>
  <si>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</si>
  <si>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</si>
  <si>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</si>
  <si>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</si>
  <si>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</si>
  <si>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</si>
  <si>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</si>
  <si>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</si>
  <si>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</si>
  <si>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</si>
  <si>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</si>
  <si>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</si>
  <si>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</si>
  <si>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</si>
  <si>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</si>
  <si>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</si>
  <si>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</si>
  <si>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</si>
  <si>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</si>
  <si>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</si>
  <si>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</si>
  <si>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</si>
  <si>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</si>
  <si>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</si>
  <si>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</si>
  <si>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</si>
  <si>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</si>
  <si>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</si>
  <si>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</si>
  <si>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</si>
  <si>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</si>
  <si>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</si>
  <si>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</si>
  <si>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</si>
  <si>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</si>
  <si>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</si>
  <si>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</si>
  <si>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</si>
  <si>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</si>
  <si>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</si>
  <si>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</si>
  <si>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</si>
  <si>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</si>
  <si>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</si>
  <si>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</si>
  <si>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</si>
  <si>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</si>
  <si>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</si>
  <si>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</si>
  <si>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</si>
  <si>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</si>
  <si>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</si>
  <si>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</si>
  <si>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</si>
  <si>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</si>
  <si>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</si>
  <si>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</si>
  <si>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</si>
  <si>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</si>
  <si>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</si>
  <si>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</si>
  <si>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</si>
  <si>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</si>
  <si>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</si>
  <si>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</si>
  <si>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</si>
  <si>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</si>
  <si>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</si>
  <si>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</si>
  <si>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</si>
  <si>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</si>
  <si>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</si>
  <si>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</si>
  <si>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</si>
  <si>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</si>
  <si>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</si>
  <si>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</si>
  <si>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</si>
  <si>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</si>
  <si>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</si>
  <si>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</si>
  <si>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</si>
  <si>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</si>
  <si>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</si>
  <si>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</si>
  <si>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</si>
  <si>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</si>
  <si>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</si>
  <si>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</si>
  <si>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</si>
  <si>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</si>
  <si>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</si>
  <si>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</si>
  <si>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</si>
  <si>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</si>
  <si>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</si>
  <si>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</si>
  <si>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</si>
  <si>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</si>
  <si>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</si>
  <si>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</si>
  <si>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</si>
  <si>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</si>
  <si>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</si>
  <si>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</si>
  <si>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</si>
  <si>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</si>
  <si>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</si>
  <si>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</si>
  <si>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</si>
  <si>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</si>
  <si>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</si>
  <si>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</si>
  <si>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</si>
  <si>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</si>
  <si>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</si>
  <si>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</si>
  <si>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</si>
  <si>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</si>
  <si>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</si>
  <si>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</si>
  <si>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</si>
  <si>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</si>
  <si>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</si>
  <si>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</si>
  <si>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</si>
  <si>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</si>
  <si>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</si>
  <si>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</si>
  <si>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</si>
  <si>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</si>
  <si>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</si>
  <si>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</si>
  <si>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</si>
  <si>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</si>
  <si>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</si>
  <si>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</si>
  <si>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</si>
  <si>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</si>
  <si>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</si>
  <si>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</si>
  <si>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</si>
  <si>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</si>
  <si>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</si>
  <si>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</si>
  <si>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</si>
  <si>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</si>
  <si>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</si>
  <si>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</si>
  <si>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</si>
  <si>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</si>
  <si>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</si>
  <si>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</si>
  <si>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</si>
  <si>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</si>
  <si>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</si>
  <si>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</si>
  <si>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</si>
  <si>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</si>
  <si>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</si>
  <si>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</si>
  <si>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</si>
  <si>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</si>
  <si>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</si>
  <si>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</si>
  <si>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</si>
  <si>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</si>
  <si>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</si>
  <si>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</si>
  <si>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</si>
  <si>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</si>
  <si>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</si>
  <si>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</si>
  <si>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</si>
  <si>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</si>
  <si>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</si>
  <si>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</si>
  <si>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</si>
  <si>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</si>
  <si>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</si>
  <si>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</si>
  <si>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</si>
  <si>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</si>
  <si>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</si>
  <si>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</si>
  <si>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</si>
  <si>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</si>
  <si>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</si>
  <si>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</si>
  <si>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</si>
  <si>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</si>
  <si>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</si>
  <si>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</si>
  <si>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</si>
  <si>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</si>
  <si>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</si>
  <si>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</si>
  <si>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</si>
  <si>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</si>
  <si>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</si>
  <si>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</si>
  <si>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</si>
  <si>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</si>
  <si>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</si>
  <si>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</si>
  <si>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</si>
  <si>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</si>
  <si>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</si>
  <si>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</si>
  <si>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</si>
  <si>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</si>
  <si>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</si>
  <si>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</si>
  <si>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</si>
  <si>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</si>
  <si>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</si>
  <si>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</si>
  <si>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</si>
  <si>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</si>
  <si>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</si>
  <si>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</si>
  <si>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</si>
  <si>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</si>
  <si>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</si>
  <si>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</si>
  <si>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</si>
  <si>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</si>
  <si>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</si>
  <si>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</si>
  <si>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</si>
  <si>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</si>
  <si>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</si>
  <si>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</si>
  <si>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</si>
  <si>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</si>
  <si>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</si>
  <si>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</si>
  <si>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</si>
  <si>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</si>
  <si>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</si>
  <si>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</si>
  <si>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</si>
  <si>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</si>
  <si>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</si>
  <si>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</si>
  <si>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</si>
  <si>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</si>
  <si>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</si>
  <si>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</si>
  <si>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</si>
  <si>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</si>
  <si>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</si>
  <si>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</si>
  <si>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</si>
  <si>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</si>
  <si>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</si>
  <si>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</si>
  <si>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</si>
  <si>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</si>
  <si>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</si>
  <si>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</si>
  <si>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</si>
  <si>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</si>
  <si>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</si>
  <si>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</si>
  <si>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</si>
  <si>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</si>
  <si>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</si>
  <si>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</si>
  <si>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</si>
  <si>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</si>
  <si>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</si>
  <si>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</si>
  <si>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</si>
  <si>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</si>
  <si>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</si>
  <si>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</si>
  <si>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</si>
  <si>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</si>
  <si>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</si>
  <si>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</si>
  <si>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</si>
  <si>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</si>
  <si>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</si>
  <si>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</si>
  <si>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</si>
  <si>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</si>
  <si>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</si>
  <si>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</si>
  <si>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</si>
  <si>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</si>
  <si>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</si>
  <si>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</si>
  <si>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</si>
  <si>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</si>
  <si>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</si>
  <si>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</si>
  <si>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</si>
  <si>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</si>
  <si>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</si>
  <si>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</si>
  <si>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</si>
  <si>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</si>
  <si>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</si>
  <si>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</si>
  <si>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</si>
  <si>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</si>
  <si>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</si>
  <si>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</si>
  <si>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</si>
  <si>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</si>
  <si>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</si>
  <si>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</si>
  <si>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</si>
  <si>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</si>
  <si>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</si>
  <si>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</si>
  <si>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</si>
  <si>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</si>
  <si>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</si>
  <si>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</si>
  <si>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</si>
  <si>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</si>
  <si>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</si>
  <si>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</si>
  <si>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</si>
  <si>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</si>
  <si>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</si>
  <si>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</si>
  <si>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</si>
  <si>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</si>
  <si>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</si>
  <si>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</si>
  <si>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</si>
  <si>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</si>
  <si>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</si>
  <si>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</si>
  <si>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</si>
  <si>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</si>
  <si>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</si>
  <si>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</si>
  <si>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</si>
  <si>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</si>
  <si>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</si>
  <si>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</si>
  <si>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</si>
  <si>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</si>
  <si>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</si>
  <si>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</si>
  <si>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</si>
  <si>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</si>
  <si>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</si>
  <si>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</si>
  <si>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</si>
  <si>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</si>
  <si>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</si>
  <si>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</si>
  <si>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</si>
  <si>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</si>
  <si>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</si>
  <si>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</si>
  <si>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</si>
  <si>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</si>
  <si>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</si>
  <si>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</si>
  <si>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</si>
  <si>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</si>
  <si>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</si>
  <si>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</si>
  <si>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</si>
  <si>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</si>
  <si>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</si>
  <si>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</si>
  <si>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</si>
  <si>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</si>
  <si>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</si>
  <si>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</si>
  <si>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</si>
  <si>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</si>
  <si>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</si>
  <si>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</si>
  <si>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</si>
  <si>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</si>
  <si>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</si>
  <si>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</si>
  <si>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</si>
  <si>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</si>
  <si>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</si>
  <si>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</si>
  <si>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</si>
  <si>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</si>
  <si>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</si>
  <si>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</si>
  <si>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</si>
  <si>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</si>
  <si>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</si>
  <si>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</si>
  <si>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</si>
  <si>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</si>
  <si>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</si>
  <si>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</si>
  <si>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</si>
  <si>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</si>
  <si>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</si>
  <si>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</si>
  <si>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</si>
  <si>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</si>
  <si>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</si>
  <si>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</si>
  <si>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</si>
  <si>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</si>
  <si>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</si>
  <si>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</si>
  <si>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</si>
  <si>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</si>
  <si>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</si>
  <si>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</si>
  <si>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</si>
  <si>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</si>
  <si>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</si>
  <si>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</si>
  <si>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</si>
  <si>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</si>
  <si>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</si>
  <si>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</si>
  <si>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</si>
  <si>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</si>
  <si>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</si>
  <si>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</si>
  <si>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</si>
  <si>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</si>
  <si>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</si>
  <si>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</si>
  <si>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</si>
  <si>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</si>
  <si>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</si>
  <si>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</si>
  <si>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</si>
  <si>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</si>
  <si>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</si>
  <si>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</si>
  <si>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</si>
  <si>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</si>
  <si>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</si>
  <si>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</si>
  <si>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</si>
  <si>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</si>
  <si>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</si>
  <si>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</si>
  <si>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</si>
  <si>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</si>
  <si>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</si>
  <si>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</si>
  <si>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</si>
  <si>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</si>
  <si>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</si>
  <si>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</si>
  <si>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</si>
  <si>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</si>
  <si>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</si>
  <si>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</si>
  <si>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</si>
  <si>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</si>
  <si>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</si>
  <si>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</si>
  <si>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</si>
  <si>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</si>
  <si>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</si>
  <si>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</si>
  <si>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</si>
  <si>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</si>
  <si>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</si>
  <si>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</si>
  <si>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</si>
  <si>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</si>
  <si>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</si>
  <si>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</si>
  <si>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</si>
  <si>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</si>
  <si>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</si>
  <si>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</si>
  <si>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</si>
  <si>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</si>
  <si>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</si>
  <si>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</si>
  <si>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</si>
  <si>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</si>
  <si>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</si>
  <si>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</si>
  <si>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</si>
  <si>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</si>
  <si>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</si>
  <si>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</si>
  <si>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</si>
  <si>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</si>
  <si>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</si>
  <si>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</si>
  <si>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</si>
  <si>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</si>
  <si>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</si>
  <si>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</si>
  <si>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</si>
  <si>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</si>
  <si>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</si>
  <si>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</si>
  <si>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</si>
  <si>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</si>
  <si>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</si>
  <si>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</si>
  <si>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</si>
  <si>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</si>
  <si>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</si>
  <si>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</si>
  <si>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</si>
  <si>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</si>
  <si>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</si>
  <si>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</si>
  <si>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</si>
  <si>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</si>
  <si>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</si>
  <si>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</si>
  <si>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</si>
  <si>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</si>
  <si>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</si>
  <si>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</si>
  <si>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</si>
  <si>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</si>
  <si>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</si>
  <si>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</si>
  <si>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</si>
  <si>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</si>
  <si>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</si>
  <si>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</si>
  <si>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</si>
  <si>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</si>
  <si>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</si>
  <si>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</si>
  <si>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</si>
  <si>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</si>
  <si>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</si>
  <si>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</si>
  <si>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</si>
  <si>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</si>
  <si>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</si>
  <si>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</si>
  <si>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</si>
  <si>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</si>
  <si>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</si>
  <si>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</si>
  <si>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</si>
  <si>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</si>
  <si>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</si>
  <si>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</si>
  <si>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</si>
  <si>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</si>
  <si>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</si>
  <si>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</si>
  <si>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</si>
  <si>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</si>
  <si>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</si>
  <si>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</si>
  <si>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</si>
  <si>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</si>
  <si>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</si>
  <si>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</si>
  <si>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</si>
  <si>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</si>
  <si>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</si>
  <si>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</si>
  <si>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</si>
  <si>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</si>
  <si>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</si>
  <si>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</si>
  <si>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</si>
  <si>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</si>
  <si>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</si>
  <si>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</si>
  <si>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</si>
  <si>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</si>
  <si>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</si>
  <si>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</si>
  <si>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</si>
  <si>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</si>
  <si>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</si>
  <si>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</si>
  <si>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</si>
  <si>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</si>
  <si>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</si>
  <si>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</si>
  <si>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</si>
  <si>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</si>
  <si>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</si>
  <si>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</si>
  <si>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</si>
  <si>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</si>
  <si>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</si>
  <si>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</si>
  <si>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</si>
  <si>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</si>
  <si>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</si>
  <si>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</si>
  <si>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</si>
  <si>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</si>
  <si>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</si>
  <si>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</si>
  <si>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</si>
  <si>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</si>
  <si>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</si>
  <si>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</si>
  <si>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</si>
  <si>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</si>
  <si>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</si>
  <si>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</si>
  <si>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</si>
  <si>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</si>
  <si>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</si>
  <si>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</si>
  <si>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</si>
  <si>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</si>
  <si>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</si>
  <si>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</si>
  <si>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</si>
  <si>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</si>
  <si>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</si>
  <si>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</si>
  <si>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</si>
  <si>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</si>
  <si>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</si>
  <si>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</si>
  <si>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</si>
  <si>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</si>
  <si>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</si>
  <si>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</si>
  <si>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</si>
  <si>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</si>
  <si>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</si>
  <si>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</si>
  <si>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</si>
  <si>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</si>
  <si>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</si>
  <si>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</si>
  <si>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</si>
  <si>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</si>
  <si>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</si>
  <si>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</si>
  <si>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</si>
  <si>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</si>
  <si>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</si>
  <si>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</si>
  <si>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</si>
  <si>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</si>
  <si>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</si>
  <si>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</si>
  <si>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</si>
  <si>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</si>
  <si>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</si>
  <si>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</si>
  <si>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</si>
  <si>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</si>
  <si>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</si>
  <si>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</si>
  <si>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</si>
  <si>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</si>
  <si>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</si>
  <si>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</si>
  <si>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</si>
  <si>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</si>
  <si>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</si>
  <si>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</si>
  <si>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</si>
  <si>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</si>
  <si>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</si>
  <si>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</si>
  <si>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</si>
  <si>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</si>
  <si>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</si>
  <si>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</si>
  <si>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</si>
  <si>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</si>
  <si>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</si>
  <si>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</si>
  <si>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</si>
  <si>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</si>
  <si>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</si>
  <si>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</si>
  <si>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</si>
  <si>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</si>
  <si>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</si>
  <si>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</si>
  <si>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</si>
  <si>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</si>
  <si>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</si>
  <si>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</si>
  <si>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</si>
  <si>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</si>
  <si>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</si>
  <si>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</si>
  <si>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</si>
  <si>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</si>
  <si>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</si>
  <si>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</si>
  <si>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</si>
  <si>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</si>
  <si>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</si>
  <si>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</si>
  <si>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</si>
  <si>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</si>
  <si>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</si>
  <si>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</si>
  <si>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</si>
  <si>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</si>
  <si>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</si>
  <si>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</si>
  <si>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</si>
  <si>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</si>
  <si>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</si>
  <si>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</si>
  <si>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</si>
  <si>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</si>
  <si>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</si>
  <si>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</si>
  <si>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</si>
  <si>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</si>
  <si>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</si>
  <si>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</si>
  <si>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</si>
  <si>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</si>
  <si>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</si>
  <si>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</si>
  <si>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</si>
  <si>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</si>
  <si>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</si>
  <si>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</si>
  <si>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</si>
  <si>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</si>
  <si>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</si>
  <si>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</si>
  <si>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</si>
  <si>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</si>
  <si>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</si>
  <si>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</si>
  <si>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</si>
  <si>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</si>
  <si>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</si>
  <si>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</si>
  <si>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</si>
  <si>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</si>
  <si>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</si>
  <si>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</si>
  <si>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</si>
  <si>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</si>
  <si>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</si>
  <si>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</si>
  <si>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</si>
  <si>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</si>
  <si>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</si>
  <si>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</si>
  <si>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</si>
  <si>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</si>
  <si>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</si>
  <si>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</si>
  <si>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</si>
  <si>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</si>
  <si>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</si>
  <si>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</si>
  <si>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</si>
  <si>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</si>
  <si>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</si>
  <si>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</si>
  <si>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</si>
  <si>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</si>
  <si>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</si>
  <si>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</si>
  <si>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</si>
  <si>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</si>
  <si>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</si>
  <si>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</si>
  <si>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</si>
  <si>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</si>
  <si>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</si>
  <si>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</si>
  <si>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</si>
  <si>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</si>
  <si>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</si>
  <si>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</si>
  <si>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</si>
  <si>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</si>
  <si>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</si>
  <si>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</si>
  <si>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</si>
  <si>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</si>
  <si>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</si>
  <si>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</si>
  <si>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</si>
  <si>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</si>
  <si>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</si>
  <si>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</si>
  <si>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</si>
  <si>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</si>
  <si>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</si>
  <si>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</si>
  <si>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</si>
  <si>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</si>
  <si>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</si>
  <si>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</si>
  <si>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</si>
  <si>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</si>
  <si>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</si>
  <si>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</si>
  <si>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</si>
  <si>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</si>
  <si>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</si>
  <si>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</si>
  <si>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</si>
  <si>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</si>
  <si>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</si>
  <si>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</si>
  <si>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</si>
  <si>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</si>
  <si>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</si>
  <si>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</si>
  <si>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</si>
  <si>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</si>
  <si>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</si>
  <si>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</si>
  <si>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</si>
  <si>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</si>
  <si>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</si>
  <si>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</si>
  <si>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</si>
  <si>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</si>
  <si>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</si>
  <si>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</si>
  <si>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</si>
  <si>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</si>
  <si>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</si>
  <si>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</si>
  <si>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</si>
  <si>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</si>
  <si>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</si>
  <si>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</si>
  <si>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</si>
  <si>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</si>
  <si>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</si>
  <si>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</si>
  <si>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</si>
  <si>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</si>
  <si>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</si>
  <si>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</si>
  <si>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</si>
  <si>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</si>
  <si>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</si>
  <si>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</si>
  <si>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</si>
  <si>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</si>
  <si>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</si>
  <si>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</si>
  <si>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</si>
  <si>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</si>
  <si>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</si>
  <si>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</si>
  <si>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</si>
  <si>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</si>
  <si>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</si>
  <si>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</si>
  <si>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</si>
  <si>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</si>
  <si>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</si>
  <si>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</si>
  <si>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</si>
  <si>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</si>
  <si>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</si>
  <si>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</si>
  <si>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</si>
  <si>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</si>
  <si>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</si>
  <si>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</si>
  <si>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</si>
  <si>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</si>
  <si>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</si>
  <si>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</si>
  <si>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</si>
  <si>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</si>
  <si>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</si>
  <si>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</si>
  <si>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</si>
  <si>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</si>
  <si>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</si>
  <si>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</si>
  <si>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</si>
  <si>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</si>
  <si>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</si>
  <si>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</si>
  <si>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</si>
  <si>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</si>
  <si>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</si>
  <si>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</si>
  <si>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</si>
  <si>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</si>
  <si>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</si>
  <si>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</si>
  <si>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</si>
  <si>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</si>
  <si>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</si>
  <si>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</si>
  <si>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</si>
  <si>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</si>
  <si>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</si>
  <si>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</si>
  <si>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</si>
  <si>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</si>
  <si>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</si>
  <si>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</si>
  <si>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</si>
  <si>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</si>
  <si>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</si>
  <si>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</si>
  <si>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</si>
  <si>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</si>
  <si>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</si>
  <si>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</si>
  <si>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</si>
  <si>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</si>
  <si>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</si>
  <si>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</si>
  <si>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</si>
  <si>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</si>
  <si>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</si>
  <si>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</si>
  <si>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</si>
  <si>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</si>
  <si>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</si>
  <si>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</si>
  <si>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</si>
  <si>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</si>
  <si>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</si>
  <si>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</si>
  <si>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</si>
  <si>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</si>
  <si>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</si>
  <si>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</si>
  <si>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</si>
  <si>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</si>
  <si>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</si>
  <si>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</si>
  <si>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</si>
  <si>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</si>
  <si>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</si>
  <si>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</si>
  <si>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</si>
  <si>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</si>
  <si>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</si>
  <si>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</si>
  <si>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</si>
  <si>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</si>
  <si>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</si>
  <si>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</si>
  <si>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</si>
  <si>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</si>
  <si>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</si>
  <si>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</si>
  <si>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</si>
  <si>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</si>
  <si>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</si>
  <si>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</si>
  <si>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</si>
  <si>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</si>
  <si>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</si>
  <si>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</si>
  <si>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</si>
  <si>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</si>
  <si>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</si>
  <si>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</si>
  <si>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</si>
  <si>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</si>
  <si>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</si>
  <si>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</si>
  <si>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</si>
  <si>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</si>
  <si>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</si>
  <si>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</si>
  <si>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</si>
  <si>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</si>
  <si>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</si>
  <si>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</si>
  <si>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</si>
  <si>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</si>
  <si>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</si>
  <si>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</si>
  <si>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</si>
  <si>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</si>
  <si>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</si>
  <si>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</si>
  <si>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</si>
  <si>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</si>
  <si>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</si>
  <si>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</si>
  <si>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</si>
  <si>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</si>
  <si>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</si>
  <si>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</si>
  <si>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</si>
  <si>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</si>
  <si>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</si>
  <si>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</si>
  <si>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</si>
  <si>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</si>
  <si>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</si>
  <si>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</si>
  <si>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</si>
  <si>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</si>
  <si>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</si>
  <si>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</si>
  <si>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</si>
  <si>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</si>
  <si>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</si>
  <si>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</si>
  <si>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</si>
  <si>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</si>
  <si>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</si>
  <si>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</si>
  <si>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</si>
  <si>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</si>
  <si>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</si>
  <si>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</si>
  <si>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</si>
  <si>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</si>
  <si>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</si>
  <si>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</si>
  <si>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</si>
  <si>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</si>
  <si>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</si>
  <si>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</si>
  <si>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</si>
  <si>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</si>
  <si>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</si>
  <si>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</si>
  <si>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</si>
  <si>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</si>
  <si>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</si>
  <si>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</si>
  <si>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</si>
  <si>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</si>
  <si>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</si>
  <si>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</si>
  <si>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</si>
  <si>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</si>
  <si>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</si>
  <si>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</si>
  <si>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</si>
  <si>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</si>
  <si>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</si>
  <si>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</si>
  <si>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</si>
  <si>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</si>
  <si>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</si>
  <si>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</si>
  <si>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</si>
  <si>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</si>
  <si>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</si>
  <si>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</si>
  <si>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</si>
  <si>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</si>
  <si>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</si>
  <si>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</si>
  <si>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</si>
  <si>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</si>
  <si>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</si>
  <si>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</si>
  <si>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</si>
  <si>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</si>
  <si>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</si>
  <si>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</si>
  <si>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</si>
  <si>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</si>
  <si>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</si>
  <si>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</si>
  <si>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</si>
  <si>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</si>
  <si>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</si>
  <si>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</si>
  <si>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</si>
  <si>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</si>
  <si>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</si>
  <si>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</si>
  <si>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</si>
  <si>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</si>
  <si>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</si>
  <si>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</si>
  <si>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</si>
  <si>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</si>
  <si>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</si>
  <si>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</si>
  <si>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</si>
  <si>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</si>
  <si>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</si>
  <si>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</si>
  <si>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</si>
  <si>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</si>
  <si>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</si>
  <si>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</si>
  <si>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</si>
  <si>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</si>
  <si>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</si>
  <si>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</si>
  <si>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</si>
  <si>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</si>
  <si>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</si>
  <si>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</si>
  <si>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</si>
  <si>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</si>
  <si>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</si>
  <si>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</si>
  <si>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</si>
  <si>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</si>
  <si>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</si>
  <si>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</si>
  <si>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</si>
  <si>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</si>
  <si>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</si>
  <si>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</si>
  <si>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</si>
  <si>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</si>
  <si>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</si>
  <si>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</si>
  <si>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</si>
  <si>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</si>
  <si>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</si>
  <si>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</si>
  <si>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</si>
  <si>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</si>
  <si>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</si>
  <si>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</si>
  <si>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</si>
  <si>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</si>
  <si>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</si>
  <si>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</si>
  <si>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</si>
  <si>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</si>
  <si>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</si>
  <si>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</si>
  <si>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</si>
  <si>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</si>
  <si>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</si>
  <si>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</si>
  <si>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</si>
  <si>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</si>
  <si>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</si>
  <si>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</si>
  <si>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</si>
  <si>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</si>
  <si>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</si>
  <si>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</si>
  <si>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</si>
  <si>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</si>
  <si>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</si>
  <si>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</si>
  <si>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</si>
  <si>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</si>
  <si>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</si>
  <si>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</si>
  <si>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</si>
  <si>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</si>
  <si>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</si>
  <si>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</si>
  <si>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</si>
  <si>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</si>
  <si>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</si>
  <si>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</si>
  <si>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</si>
  <si>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</si>
  <si>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</si>
  <si>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</si>
  <si>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</si>
  <si>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</si>
  <si>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</si>
  <si>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</si>
  <si>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</si>
  <si>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</si>
  <si>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</si>
  <si>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</si>
  <si>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</si>
  <si>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</si>
  <si>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</si>
  <si>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</si>
  <si>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</si>
  <si>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</si>
  <si>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</si>
  <si>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</si>
  <si>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</si>
  <si>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</si>
  <si>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</si>
  <si>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</si>
  <si>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</si>
  <si>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</si>
  <si>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</si>
  <si>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</si>
  <si>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</si>
  <si>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</si>
  <si>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</si>
  <si>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</si>
  <si>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</si>
  <si>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</si>
  <si>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</si>
  <si>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</si>
  <si>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</si>
  <si>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</si>
  <si>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</si>
  <si>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</si>
  <si>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</si>
  <si>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</si>
  <si>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</si>
  <si>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</si>
  <si>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</si>
  <si>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</si>
  <si>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</si>
  <si>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</si>
  <si>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</si>
  <si>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</si>
  <si>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</si>
  <si>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</si>
  <si>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</si>
  <si>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</si>
  <si>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</si>
  <si>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</si>
  <si>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</si>
  <si>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</si>
  <si>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</si>
  <si>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</si>
  <si>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</si>
  <si>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</si>
  <si>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</si>
  <si>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</si>
  <si>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</si>
  <si>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</si>
  <si>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</si>
  <si>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</si>
  <si>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</si>
  <si>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</si>
  <si>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</si>
  <si>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</si>
  <si>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</si>
  <si>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</si>
  <si>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</si>
  <si>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</si>
  <si>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</si>
  <si>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</si>
  <si>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</si>
  <si>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</si>
  <si>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</si>
  <si>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</si>
  <si>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</si>
  <si>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</si>
  <si>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</si>
  <si>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</si>
  <si>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</si>
  <si>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</si>
  <si>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</si>
  <si>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</si>
  <si>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</si>
  <si>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</si>
  <si>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</si>
  <si>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</si>
  <si>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</si>
  <si>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</si>
  <si>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</si>
  <si>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</si>
  <si>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</si>
  <si>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</si>
  <si>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</si>
  <si>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</si>
  <si>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</si>
  <si>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</si>
  <si>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</si>
  <si>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</si>
  <si>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</si>
  <si>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</si>
  <si>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</si>
  <si>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</si>
  <si>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</si>
  <si>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</si>
  <si>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</si>
  <si>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</si>
  <si>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</si>
  <si>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</si>
  <si>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</si>
  <si>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</si>
  <si>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</si>
  <si>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</si>
  <si>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</si>
  <si>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</si>
  <si>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</si>
  <si>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</si>
  <si>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</si>
  <si>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</si>
  <si>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</si>
  <si>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</si>
  <si>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</si>
  <si>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</si>
  <si>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</si>
  <si>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</si>
  <si>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</si>
  <si>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</si>
  <si>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</si>
  <si>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</si>
  <si>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</si>
  <si>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</si>
  <si>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</si>
  <si>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</si>
  <si>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</si>
  <si>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</si>
  <si>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</si>
  <si>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</si>
  <si>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</si>
  <si>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</si>
  <si>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</si>
  <si>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</si>
  <si>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</si>
  <si>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</si>
  <si>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</si>
  <si>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</si>
  <si>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</si>
  <si>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</si>
  <si>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</si>
  <si>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</si>
  <si>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</si>
  <si>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</si>
  <si>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</si>
  <si>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</si>
  <si>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</si>
  <si>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</si>
  <si>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</si>
  <si>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</si>
  <si>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</si>
  <si>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</si>
  <si>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</si>
  <si>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</si>
  <si>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</si>
  <si>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</si>
  <si>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</si>
  <si>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</si>
  <si>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</si>
  <si>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</si>
  <si>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</si>
  <si>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</si>
  <si>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</si>
  <si>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</si>
  <si>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</si>
  <si>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</si>
  <si>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</si>
  <si>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</si>
  <si>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</si>
  <si>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</si>
  <si>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</si>
  <si>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</si>
  <si>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</si>
  <si>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</si>
  <si>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</si>
  <si>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</si>
  <si>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</si>
  <si>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</si>
  <si>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</si>
  <si>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</si>
  <si>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</si>
  <si>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</si>
  <si>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</si>
  <si>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</si>
  <si>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</si>
  <si>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</si>
  <si>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</si>
  <si>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</si>
  <si>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</si>
  <si>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</si>
  <si>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</si>
  <si>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</si>
  <si>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</si>
  <si>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</si>
  <si>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</si>
  <si>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</si>
  <si>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</si>
  <si>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</si>
  <si>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</si>
  <si>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</si>
  <si>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</si>
  <si>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</si>
  <si>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</si>
  <si>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</si>
  <si>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</si>
  <si>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</si>
  <si>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</si>
  <si>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</si>
  <si>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</si>
  <si>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</si>
  <si>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</si>
  <si>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</si>
  <si>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</si>
  <si>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</si>
  <si>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</si>
  <si>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</si>
  <si>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</si>
  <si>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</si>
  <si>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</si>
  <si>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</si>
  <si>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</si>
  <si>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</si>
  <si>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</si>
  <si>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</si>
  <si>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</si>
  <si>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</si>
  <si>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</si>
  <si>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</si>
  <si>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</si>
  <si>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</si>
  <si>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</si>
  <si>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</si>
  <si>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</si>
  <si>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</si>
  <si>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</si>
  <si>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</si>
  <si>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</si>
  <si>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</si>
  <si>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</si>
  <si>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</si>
  <si>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</si>
  <si>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</si>
  <si>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</si>
  <si>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</si>
  <si>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</si>
  <si>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</si>
  <si>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</si>
  <si>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</si>
  <si>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</si>
  <si>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</si>
  <si>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</si>
  <si>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</si>
  <si>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</si>
  <si>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</si>
  <si>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</si>
  <si>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</si>
  <si>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</si>
  <si>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</si>
  <si>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</si>
  <si>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</si>
  <si>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</si>
  <si>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</si>
  <si>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</si>
  <si>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</si>
  <si>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</si>
  <si>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</si>
  <si>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</si>
  <si>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</si>
  <si>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</si>
  <si>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</si>
  <si>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</si>
  <si>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</si>
  <si>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</si>
  <si>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</si>
  <si>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</si>
  <si>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</si>
  <si>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</si>
  <si>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</si>
  <si>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</si>
  <si>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</si>
  <si>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</si>
  <si>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</si>
  <si>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</si>
  <si>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</si>
  <si>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</si>
  <si>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</si>
  <si>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</si>
  <si>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</si>
  <si>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</si>
  <si>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</si>
  <si>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</si>
  <si>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</si>
  <si>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</si>
  <si>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</si>
  <si>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</si>
  <si>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</si>
  <si>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</si>
  <si>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</si>
  <si>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</si>
  <si>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</si>
  <si>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</si>
  <si>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</si>
  <si>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</si>
  <si>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</si>
  <si>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</si>
  <si>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</si>
  <si>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</si>
  <si>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</si>
  <si>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</si>
  <si>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</si>
  <si>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</si>
  <si>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</si>
  <si>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</si>
  <si>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</si>
  <si>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</si>
  <si>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</si>
  <si>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</si>
  <si>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</si>
  <si>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</si>
  <si>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</si>
  <si>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</si>
  <si>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</si>
  <si>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</si>
  <si>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</si>
  <si>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</si>
  <si>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</si>
  <si>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</si>
  <si>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</si>
  <si>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</si>
  <si>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</si>
  <si>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</si>
  <si>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</si>
  <si>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</si>
  <si>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</si>
  <si>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</si>
  <si>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</si>
  <si>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</si>
  <si>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</si>
  <si>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</si>
  <si>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</si>
  <si>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</si>
  <si>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</si>
  <si>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</si>
  <si>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</si>
  <si>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</si>
  <si>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</si>
  <si>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</si>
  <si>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</si>
  <si>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</si>
  <si>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</si>
  <si>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</si>
  <si>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</si>
  <si>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</si>
  <si>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</si>
  <si>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</si>
  <si>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</si>
  <si>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</si>
  <si>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</si>
  <si>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</si>
  <si>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</si>
  <si>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</si>
  <si>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</si>
  <si>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</si>
  <si>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</si>
  <si>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</si>
  <si>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</si>
  <si>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</si>
  <si>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</si>
  <si>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</si>
  <si>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</si>
  <si>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</si>
  <si>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</si>
  <si>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</si>
  <si>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</si>
  <si>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</si>
  <si>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</si>
  <si>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</si>
  <si>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</si>
  <si>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</si>
  <si>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</si>
  <si>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</si>
  <si>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</si>
  <si>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</si>
  <si>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</si>
  <si>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</si>
  <si>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</si>
  <si>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</si>
  <si>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</si>
  <si>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</si>
  <si>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</si>
  <si>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</si>
  <si>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</si>
  <si>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</si>
  <si>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</si>
  <si>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</si>
  <si>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</si>
  <si>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</si>
  <si>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</si>
  <si>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</si>
  <si>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</si>
  <si>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</si>
  <si>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</si>
  <si>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</si>
  <si>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</si>
  <si>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</si>
  <si>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</si>
  <si>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</si>
  <si>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</si>
  <si>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</si>
  <si>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</si>
  <si>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</si>
  <si>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</si>
  <si>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</si>
  <si>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</si>
  <si>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</si>
  <si>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</si>
  <si>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</si>
  <si>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</si>
  <si>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</si>
  <si>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</si>
  <si>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</si>
  <si>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</si>
  <si>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</si>
  <si>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</si>
  <si>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</si>
  <si>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</si>
  <si>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</si>
  <si>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</si>
  <si>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</si>
  <si>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</si>
  <si>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</si>
  <si>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</si>
  <si>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</si>
  <si>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</si>
  <si>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</si>
  <si>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</si>
  <si>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</si>
  <si>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</si>
  <si>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</si>
  <si>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</si>
  <si>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</si>
  <si>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</si>
  <si>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</si>
  <si>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</si>
  <si>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</si>
  <si>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</si>
  <si>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</si>
  <si>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</si>
  <si>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</si>
  <si>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</si>
  <si>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</si>
  <si>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</si>
  <si>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</si>
  <si>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</si>
  <si>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</si>
  <si>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</si>
  <si>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</si>
  <si>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</si>
  <si>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</si>
  <si>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</si>
  <si>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</si>
  <si>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</si>
  <si>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</si>
  <si>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</si>
  <si>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</si>
  <si>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</si>
  <si>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</si>
  <si>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</si>
  <si>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</si>
  <si>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</si>
  <si>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</si>
  <si>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</si>
  <si>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</si>
  <si>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</si>
  <si>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</si>
  <si>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</si>
  <si>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</si>
  <si>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</si>
  <si>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</si>
  <si>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</si>
  <si>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</si>
  <si>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</si>
  <si>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</si>
  <si>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</si>
  <si>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</si>
  <si>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</si>
  <si>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</si>
  <si>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</si>
  <si>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</si>
  <si>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</si>
  <si>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</si>
  <si>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</si>
  <si>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</si>
  <si>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</si>
  <si>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</si>
  <si>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</si>
  <si>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</si>
  <si>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</si>
  <si>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</si>
  <si>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</si>
  <si>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</si>
  <si>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</si>
  <si>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</si>
  <si>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</si>
  <si>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</si>
  <si>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</si>
  <si>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</si>
  <si>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</si>
  <si>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</si>
  <si>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</si>
  <si>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</si>
  <si>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</si>
  <si>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</si>
  <si>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</si>
  <si>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</si>
  <si>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</si>
  <si>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</si>
  <si>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</si>
  <si>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</si>
  <si>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</si>
  <si>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</si>
  <si>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</si>
  <si>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</si>
  <si>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</si>
  <si>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</si>
  <si>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</si>
  <si>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</si>
  <si>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</si>
  <si>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</si>
  <si>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</si>
  <si>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</si>
  <si>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</si>
  <si>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</si>
  <si>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</si>
  <si>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</si>
  <si>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</si>
  <si>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</si>
  <si>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</si>
  <si>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</si>
  <si>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</si>
  <si>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</si>
  <si>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</si>
  <si>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</si>
  <si>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</si>
  <si>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</si>
  <si>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</si>
  <si>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</si>
  <si>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</si>
  <si>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</si>
  <si>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</si>
  <si>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</si>
  <si>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</si>
  <si>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</si>
  <si>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</si>
  <si>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</si>
  <si>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</si>
  <si>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</si>
  <si>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</si>
  <si>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</si>
  <si>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</si>
  <si>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</si>
  <si>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</si>
  <si>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</si>
  <si>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</si>
  <si>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</si>
  <si>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</si>
  <si>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</si>
  <si>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</si>
  <si>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</si>
  <si>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</si>
  <si>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</si>
  <si>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</si>
  <si>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</si>
  <si>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</si>
  <si>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</si>
  <si>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</si>
  <si>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</si>
  <si>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</si>
  <si>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</si>
  <si>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</si>
  <si>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</si>
  <si>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</si>
  <si>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</si>
  <si>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</si>
  <si>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</si>
  <si>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</si>
  <si>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</si>
  <si>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</si>
  <si>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</si>
  <si>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</si>
  <si>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</si>
  <si>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</si>
  <si>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</si>
  <si>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</si>
  <si>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</si>
  <si>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</si>
  <si>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</si>
  <si>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</si>
  <si>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</si>
  <si>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</si>
  <si>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</si>
  <si>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</si>
  <si>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</si>
  <si>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</si>
  <si>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</si>
  <si>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</si>
  <si>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</si>
  <si>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</si>
  <si>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</si>
  <si>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</si>
  <si>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</si>
  <si>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</si>
  <si>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</si>
  <si>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</si>
  <si>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</si>
  <si>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</si>
  <si>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</si>
  <si>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</si>
  <si>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</si>
  <si>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</si>
  <si>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</si>
  <si>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</si>
  <si>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</si>
  <si>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</si>
  <si>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</si>
  <si>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</si>
  <si>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</si>
  <si>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</si>
  <si>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</si>
  <si>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</si>
  <si>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</si>
  <si>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</si>
  <si>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</si>
  <si>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</si>
  <si>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</si>
  <si>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</si>
  <si>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</si>
  <si>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</si>
  <si>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</si>
  <si>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</si>
  <si>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</si>
  <si>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</si>
  <si>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</si>
  <si>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</si>
  <si>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</si>
  <si>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</si>
  <si>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</si>
  <si>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</si>
  <si>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</si>
  <si>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</si>
  <si>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</si>
  <si>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</si>
  <si>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</si>
  <si>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</si>
  <si>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</si>
  <si>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</si>
  <si>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</si>
  <si>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</si>
  <si>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</si>
  <si>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</si>
  <si>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</si>
  <si>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</si>
  <si>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</si>
  <si>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</si>
  <si>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</si>
  <si>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</si>
  <si>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</si>
  <si>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</si>
  <si>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</si>
  <si>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</si>
  <si>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</si>
  <si>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</si>
  <si>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</si>
  <si>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</si>
  <si>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</si>
  <si>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</si>
  <si>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</si>
  <si>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</si>
  <si>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</si>
  <si>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</si>
  <si>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</si>
  <si>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</si>
  <si>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</si>
  <si>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</si>
  <si>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</si>
  <si>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</si>
  <si>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</si>
  <si>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</si>
  <si>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</si>
  <si>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</si>
  <si>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</si>
  <si>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</si>
  <si>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</si>
  <si>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</si>
  <si>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</si>
  <si>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</si>
  <si>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</si>
  <si>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</si>
  <si>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</si>
  <si>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</si>
  <si>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</si>
  <si>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</si>
  <si>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</si>
  <si>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</si>
  <si>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</si>
  <si>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</si>
  <si>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</si>
  <si>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</si>
  <si>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</si>
  <si>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</si>
  <si>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</si>
  <si>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</si>
  <si>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</si>
  <si>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</si>
  <si>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</si>
  <si>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</si>
  <si>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</si>
  <si>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</si>
  <si>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</si>
  <si>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</si>
  <si>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</si>
  <si>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</si>
  <si>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</si>
  <si>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</si>
  <si>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</si>
  <si>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</si>
  <si>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</si>
  <si>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</si>
  <si>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</si>
  <si>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</si>
  <si>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</si>
  <si>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</si>
  <si>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</si>
  <si>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</si>
  <si>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</si>
  <si>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</si>
  <si>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</si>
  <si>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</si>
  <si>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</si>
  <si>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</si>
  <si>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</si>
  <si>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</si>
  <si>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</si>
  <si>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</si>
  <si>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</si>
  <si>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</si>
  <si>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</si>
  <si>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</si>
  <si>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</si>
  <si>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</si>
  <si>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</si>
  <si>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</si>
  <si>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</si>
  <si>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</si>
  <si>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</si>
  <si>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</si>
  <si>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</si>
  <si>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</si>
  <si>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</si>
  <si>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</si>
  <si>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</si>
  <si>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</si>
  <si>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</si>
  <si>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</si>
  <si>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</si>
  <si>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</si>
  <si>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</si>
  <si>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</si>
  <si>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</si>
  <si>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</si>
  <si>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</si>
  <si>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</si>
  <si>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</si>
  <si>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</si>
  <si>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</si>
  <si>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</si>
  <si>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</si>
  <si>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</si>
  <si>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</si>
  <si>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</si>
  <si>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</si>
  <si>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</si>
  <si>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</si>
  <si>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</si>
  <si>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</si>
  <si>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</si>
  <si>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</si>
  <si>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</si>
  <si>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</si>
  <si>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</si>
  <si>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</si>
  <si>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</si>
  <si>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</si>
  <si>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</si>
  <si>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</si>
  <si>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</si>
  <si>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</si>
  <si>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</si>
  <si>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</si>
  <si>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</si>
  <si>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</si>
  <si>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</si>
  <si>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</si>
  <si>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</si>
  <si>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</si>
  <si>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</si>
  <si>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</si>
  <si>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</si>
  <si>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</si>
  <si>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</si>
  <si>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</si>
  <si>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</si>
  <si>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</si>
  <si>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</si>
  <si>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</si>
  <si>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</si>
  <si>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</si>
  <si>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</si>
  <si>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</si>
  <si>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</si>
  <si>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</si>
  <si>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</si>
  <si>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</si>
  <si>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</si>
  <si>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</si>
  <si>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</si>
  <si>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</si>
  <si>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</si>
  <si>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</si>
  <si>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</si>
  <si>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</si>
  <si>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</si>
  <si>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</si>
  <si>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</si>
  <si>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</si>
  <si>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</si>
  <si>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</si>
  <si>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</si>
  <si>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</si>
  <si>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</si>
  <si>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</si>
  <si>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</si>
  <si>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</si>
  <si>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</si>
  <si>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</si>
  <si>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</si>
  <si>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</si>
  <si>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</si>
  <si>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</si>
  <si>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</si>
  <si>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</si>
  <si>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</si>
  <si>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</si>
  <si>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</si>
  <si>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</si>
  <si>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</si>
  <si>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</si>
  <si>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</si>
  <si>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</si>
  <si>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</si>
  <si>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</si>
  <si>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</si>
  <si>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</si>
  <si>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</si>
  <si>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</si>
  <si>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</si>
  <si>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</si>
  <si>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</si>
  <si>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</si>
  <si>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</si>
  <si>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</si>
  <si>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</si>
  <si>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</si>
  <si>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</si>
  <si>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</si>
  <si>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</si>
  <si>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</si>
  <si>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</si>
  <si>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</si>
  <si>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</si>
  <si>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</si>
  <si>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</si>
  <si>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</si>
  <si>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</si>
  <si>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</si>
  <si>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</si>
  <si>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</si>
  <si>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</si>
  <si>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</si>
  <si>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</si>
  <si>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</si>
  <si>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</si>
  <si>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</si>
  <si>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</si>
  <si>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</si>
  <si>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</si>
  <si>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</si>
  <si>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</si>
  <si>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</si>
  <si>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</si>
  <si>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</si>
  <si>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</si>
  <si>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</si>
  <si>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</si>
  <si>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</si>
  <si>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</si>
  <si>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</si>
  <si>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</si>
  <si>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</si>
  <si>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</si>
  <si>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</si>
  <si>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</si>
  <si>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</si>
  <si>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</si>
  <si>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</si>
  <si>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</si>
  <si>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</si>
  <si>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</si>
  <si>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</si>
  <si>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</si>
  <si>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</si>
  <si>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</si>
  <si>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</si>
  <si>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</si>
  <si>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</si>
  <si>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</si>
  <si>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</si>
  <si>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</si>
  <si>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</si>
  <si>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</si>
  <si>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</si>
  <si>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</si>
  <si>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</si>
  <si>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</si>
  <si>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</si>
  <si>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</si>
  <si>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</si>
  <si>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</si>
  <si>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</si>
  <si>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</si>
  <si>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</si>
  <si>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</si>
  <si>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</si>
  <si>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</si>
  <si>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</si>
  <si>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</si>
  <si>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</si>
  <si>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</si>
  <si>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</si>
  <si>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</si>
  <si>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</si>
  <si>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</si>
  <si>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</si>
  <si>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</si>
  <si>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</si>
  <si>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</si>
  <si>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</si>
  <si>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</si>
  <si>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</si>
  <si>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</si>
  <si>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</si>
  <si>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</si>
  <si>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</si>
  <si>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</si>
  <si>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</si>
  <si>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</si>
  <si>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</si>
  <si>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</si>
  <si>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</si>
  <si>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</si>
  <si>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</si>
  <si>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</si>
  <si>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</si>
  <si>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</si>
  <si>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</si>
  <si>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</si>
  <si>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</si>
  <si>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</si>
  <si>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</si>
  <si>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</si>
  <si>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</si>
  <si>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</si>
  <si>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</si>
  <si>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</si>
  <si>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</si>
  <si>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</si>
  <si>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</si>
  <si>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</si>
  <si>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</si>
  <si>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</si>
  <si>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</si>
  <si>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</si>
  <si>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</si>
  <si>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</si>
  <si>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</si>
  <si>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</si>
  <si>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</si>
  <si>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</si>
  <si>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</si>
  <si>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</si>
  <si>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</si>
  <si>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</si>
  <si>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</si>
  <si>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</si>
  <si>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</si>
  <si>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</si>
  <si>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</si>
  <si>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</si>
  <si>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</si>
  <si>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</si>
  <si>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</si>
  <si>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</si>
  <si>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</si>
  <si>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</si>
  <si>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</si>
  <si>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</si>
  <si>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</si>
  <si>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</si>
  <si>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</si>
  <si>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</si>
  <si>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</si>
  <si>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</si>
  <si>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</si>
  <si>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</si>
  <si>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</si>
  <si>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</si>
  <si>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</si>
  <si>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</si>
  <si>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</si>
  <si>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</si>
  <si>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</si>
  <si>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</si>
  <si>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</si>
  <si>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</si>
  <si>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</si>
  <si>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</si>
  <si>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</si>
  <si>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</si>
  <si>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</si>
  <si>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</si>
  <si>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</si>
  <si>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</si>
  <si>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</si>
  <si>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</si>
  <si>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</si>
  <si>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</si>
  <si>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</si>
  <si>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</si>
  <si>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</si>
  <si>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</si>
  <si>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</si>
  <si>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</si>
  <si>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</si>
  <si>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</si>
  <si>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</si>
  <si>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</si>
  <si>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</si>
  <si>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</si>
  <si>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</si>
  <si>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</si>
  <si>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</si>
  <si>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</si>
  <si>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</si>
  <si>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</si>
  <si>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</si>
  <si>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</si>
  <si>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</si>
  <si>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</si>
  <si>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</si>
  <si>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</si>
  <si>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</si>
  <si>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</si>
  <si>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</si>
  <si>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</si>
  <si>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</si>
  <si>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</si>
  <si>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</si>
  <si>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</si>
  <si>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</si>
  <si>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</si>
  <si>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</si>
  <si>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</si>
  <si>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</si>
  <si>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</si>
  <si>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</si>
  <si>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</si>
  <si>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</si>
  <si>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</si>
  <si>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</si>
  <si>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</si>
  <si>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</si>
  <si>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</si>
  <si>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</si>
  <si>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</si>
  <si>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</si>
  <si>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</si>
  <si>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</si>
  <si>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</si>
  <si>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</si>
  <si>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</si>
  <si>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</si>
  <si>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</si>
  <si>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</si>
  <si>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</si>
  <si>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</si>
  <si>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</si>
  <si>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</si>
  <si>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</si>
  <si>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</si>
  <si>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</si>
  <si>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</si>
  <si>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</si>
  <si>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</si>
  <si>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</si>
  <si>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</si>
  <si>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</si>
  <si>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</si>
  <si>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</si>
  <si>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</si>
  <si>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</si>
  <si>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</si>
  <si>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</si>
  <si>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</si>
  <si>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</si>
  <si>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</si>
  <si>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</si>
  <si>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</si>
  <si>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</si>
  <si>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</si>
  <si>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</si>
  <si>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</si>
  <si>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</si>
  <si>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</si>
  <si>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</si>
  <si>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</si>
  <si>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</si>
  <si>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</si>
  <si>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</si>
  <si>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</si>
  <si>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</si>
  <si>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</si>
  <si>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</si>
  <si>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</si>
  <si>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</si>
  <si>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</si>
  <si>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</si>
  <si>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</si>
  <si>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</si>
  <si>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</si>
  <si>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</si>
  <si>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</si>
  <si>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</si>
  <si>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</si>
  <si>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</si>
  <si>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</si>
  <si>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</si>
  <si>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</si>
  <si>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</si>
  <si>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</si>
  <si>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</si>
  <si>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</si>
  <si>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</si>
  <si>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</si>
  <si>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</si>
  <si>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</si>
  <si>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</si>
  <si>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</si>
  <si>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</si>
  <si>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</si>
  <si>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</si>
  <si>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</si>
  <si>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</si>
  <si>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</si>
  <si>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</si>
  <si>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</si>
  <si>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</si>
  <si>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</si>
  <si>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</si>
  <si>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</si>
  <si>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</si>
  <si>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</si>
  <si>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</si>
  <si>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</si>
  <si>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</si>
  <si>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</si>
  <si>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</si>
  <si>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</si>
  <si>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</si>
  <si>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</si>
  <si>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</si>
  <si>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</si>
  <si>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</si>
  <si>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</si>
  <si>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</si>
  <si>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</si>
  <si>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</si>
  <si>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</si>
  <si>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</si>
  <si>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</si>
  <si>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</si>
  <si>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</si>
  <si>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</si>
  <si>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</si>
  <si>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</si>
  <si>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</si>
  <si>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</si>
  <si>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</si>
  <si>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</si>
  <si>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</si>
  <si>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</si>
  <si>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</si>
  <si>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</si>
  <si>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</si>
  <si>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</si>
  <si>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</si>
  <si>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</si>
  <si>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</si>
  <si>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</si>
  <si>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</si>
  <si>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</si>
  <si>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</si>
  <si>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</si>
  <si>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</si>
  <si>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</si>
  <si>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</si>
  <si>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</si>
  <si>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</si>
  <si>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</si>
  <si>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</si>
  <si>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</si>
  <si>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</si>
  <si>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</si>
  <si>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</si>
  <si>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</si>
  <si>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</si>
  <si>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</si>
  <si>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</si>
  <si>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</si>
  <si>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</si>
  <si>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</si>
  <si>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</si>
  <si>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</si>
  <si>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</si>
  <si>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</si>
  <si>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</si>
  <si>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</si>
  <si>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</si>
  <si>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</si>
  <si>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</si>
  <si>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</si>
  <si>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</si>
  <si>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</si>
  <si>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</si>
  <si>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</si>
  <si>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</si>
  <si>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</si>
  <si>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</si>
  <si>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</si>
  <si>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</si>
  <si>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</si>
  <si>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</si>
  <si>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</si>
  <si>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</si>
  <si>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</si>
  <si>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</si>
  <si>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</si>
  <si>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</si>
  <si>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</si>
  <si>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</si>
  <si>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</si>
  <si>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</si>
  <si>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</si>
  <si>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</si>
  <si>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</si>
  <si>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</si>
  <si>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</si>
  <si>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</si>
  <si>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</si>
  <si>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</si>
  <si>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</si>
  <si>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</si>
  <si>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</si>
  <si>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</si>
  <si>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</si>
  <si>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</si>
  <si>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</si>
  <si>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</si>
  <si>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</si>
  <si>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</si>
  <si>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</si>
  <si>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</si>
  <si>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</si>
  <si>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</si>
  <si>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</si>
  <si>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</si>
  <si>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</si>
  <si>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</si>
  <si>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</si>
  <si>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</si>
  <si>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</si>
  <si>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</si>
  <si>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</si>
  <si>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</si>
  <si>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</si>
  <si>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</si>
  <si>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</si>
  <si>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</si>
  <si>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</si>
  <si>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</si>
  <si>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</si>
  <si>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</si>
  <si>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</si>
  <si>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</si>
  <si>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</si>
  <si>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</si>
  <si>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</si>
  <si>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</si>
  <si>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</si>
  <si>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</si>
  <si>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</si>
  <si>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</si>
  <si>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</si>
  <si>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</si>
  <si>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</si>
  <si>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</si>
  <si>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</si>
  <si>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</si>
  <si>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</si>
  <si>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</si>
  <si>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</si>
  <si>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</si>
  <si>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</si>
  <si>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</si>
  <si>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</si>
  <si>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</si>
  <si>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</si>
  <si>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</si>
  <si>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</si>
  <si>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</si>
  <si>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</si>
  <si>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</si>
  <si>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</si>
  <si>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</si>
  <si>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</si>
  <si>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</si>
  <si>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</si>
  <si>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</si>
  <si>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</si>
  <si>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</si>
  <si>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</si>
  <si>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</si>
  <si>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</si>
  <si>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</si>
  <si>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</si>
  <si>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</si>
  <si>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</si>
  <si>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</si>
  <si>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</si>
  <si>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</si>
  <si>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</si>
  <si>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</si>
  <si>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</si>
  <si>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</si>
  <si>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</si>
  <si>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</si>
  <si>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</si>
  <si>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</si>
  <si>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</si>
  <si>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</si>
  <si>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</si>
  <si>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</si>
  <si>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</si>
  <si>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</si>
  <si>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</si>
  <si>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</si>
  <si>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</si>
  <si>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</si>
  <si>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</si>
  <si>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</si>
  <si>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</si>
  <si>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</si>
  <si>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</si>
  <si>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</si>
  <si>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</si>
  <si>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</si>
  <si>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</si>
  <si>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</si>
  <si>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</si>
  <si>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</si>
  <si>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</si>
  <si>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</si>
  <si>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</si>
  <si>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</si>
  <si>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</si>
  <si>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</si>
  <si>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</si>
  <si>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</si>
  <si>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</si>
  <si>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</si>
  <si>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</si>
  <si>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</si>
  <si>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</si>
  <si>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</si>
  <si>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</si>
  <si>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</si>
  <si>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</si>
  <si>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</si>
  <si>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</si>
  <si>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</si>
  <si>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</si>
  <si>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</si>
  <si>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</si>
  <si>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</si>
  <si>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</si>
  <si>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</si>
  <si>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</si>
  <si>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</si>
  <si>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</si>
  <si>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</si>
  <si>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</si>
  <si>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</si>
  <si>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</si>
  <si>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</si>
  <si>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</si>
  <si>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</si>
  <si>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</si>
  <si>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</si>
  <si>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</si>
  <si>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</si>
  <si>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</si>
  <si>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</si>
  <si>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</si>
  <si>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</si>
  <si>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</si>
  <si>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</si>
  <si>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</si>
  <si>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</si>
  <si>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</si>
  <si>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</si>
  <si>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</si>
  <si>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</si>
  <si>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</si>
  <si>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</si>
  <si>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</si>
  <si>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</si>
  <si>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</si>
  <si>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</si>
  <si>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</si>
  <si>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</si>
  <si>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</si>
  <si>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</si>
  <si>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</si>
  <si>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</si>
  <si>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</si>
  <si>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</si>
  <si>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</si>
  <si>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</si>
  <si>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</si>
  <si>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</si>
  <si>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</si>
  <si>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</si>
  <si>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</si>
  <si>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</si>
  <si>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</si>
  <si>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</si>
  <si>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</si>
  <si>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</si>
  <si>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</si>
  <si>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</si>
  <si>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</si>
  <si>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</si>
  <si>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</si>
  <si>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</si>
  <si>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</si>
  <si>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</si>
  <si>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</si>
  <si>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</si>
  <si>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</si>
  <si>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</si>
  <si>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</si>
  <si>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</si>
  <si>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</si>
  <si>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</si>
  <si>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</si>
  <si>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</si>
  <si>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</si>
  <si>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</si>
  <si>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</si>
  <si>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</si>
  <si>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</si>
  <si>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</si>
  <si>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</si>
  <si>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</si>
  <si>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</si>
  <si>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</si>
  <si>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</si>
  <si>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</si>
  <si>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</si>
  <si>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</si>
  <si>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</si>
  <si>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</si>
  <si>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</si>
  <si>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</si>
  <si>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</si>
  <si>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</si>
  <si>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</si>
  <si>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</si>
  <si>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</si>
  <si>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</si>
  <si>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</si>
  <si>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</si>
  <si>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</si>
  <si>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</si>
  <si>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</si>
  <si>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</si>
  <si>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</si>
  <si>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</si>
  <si>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</si>
  <si>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</si>
  <si>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</si>
  <si>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</si>
  <si>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</si>
  <si>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</si>
  <si>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</si>
  <si>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</si>
  <si>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</si>
  <si>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</si>
  <si>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</si>
  <si>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</si>
  <si>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</si>
  <si>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</si>
  <si>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</si>
  <si>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</si>
  <si>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</si>
  <si>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</si>
  <si>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</si>
  <si>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</si>
  <si>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</si>
  <si>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</si>
  <si>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</si>
  <si>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</si>
  <si>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</si>
  <si>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</si>
  <si>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</si>
  <si>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</si>
  <si>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</si>
  <si>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</si>
  <si>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</si>
  <si>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</si>
  <si>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</si>
  <si>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</si>
  <si>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</si>
  <si>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</si>
  <si>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</si>
  <si>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</si>
  <si>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</si>
  <si>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</si>
  <si>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</si>
  <si>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</si>
  <si>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</si>
  <si>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</si>
  <si>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</si>
  <si>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</si>
  <si>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</si>
  <si>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</si>
  <si>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</si>
  <si>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</si>
  <si>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</si>
  <si>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</si>
  <si>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</si>
  <si>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</si>
  <si>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</si>
  <si>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</si>
  <si>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</si>
  <si>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</si>
  <si>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</si>
  <si>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</si>
  <si>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</si>
  <si>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</si>
  <si>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</si>
  <si>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</si>
  <si>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</si>
  <si>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</si>
  <si>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</si>
  <si>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</si>
  <si>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</si>
  <si>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</si>
  <si>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</si>
  <si>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</si>
  <si>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</si>
  <si>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</si>
  <si>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</si>
  <si>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</si>
  <si>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</si>
  <si>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</si>
  <si>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</si>
  <si>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</si>
  <si>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</si>
  <si>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</si>
  <si>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</si>
  <si>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</si>
  <si>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</si>
  <si>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</si>
  <si>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</si>
  <si>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</si>
  <si>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</si>
  <si>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</si>
  <si>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</si>
  <si>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</si>
  <si>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</si>
  <si>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</si>
  <si>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</si>
  <si>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</si>
  <si>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</si>
  <si>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</si>
  <si>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</si>
  <si>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</si>
  <si>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</si>
  <si>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</si>
  <si>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</si>
  <si>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</si>
  <si>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</si>
  <si>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</si>
  <si>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</si>
  <si>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</si>
  <si>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</si>
  <si>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</si>
  <si>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</si>
  <si>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</si>
  <si>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</si>
  <si>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</si>
  <si>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</si>
  <si>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</si>
  <si>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</si>
  <si>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</si>
  <si>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</si>
  <si>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</si>
  <si>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</si>
  <si>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</si>
  <si>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</si>
  <si>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</si>
  <si>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</si>
  <si>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</si>
  <si>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</si>
  <si>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</si>
  <si>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</si>
  <si>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</si>
  <si>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</si>
  <si>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</si>
  <si>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</si>
  <si>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</si>
  <si>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</si>
  <si>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</si>
  <si>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</si>
  <si>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</si>
  <si>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</si>
  <si>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</si>
  <si>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</si>
  <si>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</si>
  <si>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</si>
  <si>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</si>
  <si>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</si>
  <si>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</si>
  <si>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</si>
  <si>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</si>
  <si>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</si>
  <si>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</si>
  <si>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</si>
  <si>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</si>
  <si>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</si>
  <si>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</si>
  <si>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</si>
  <si>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</si>
  <si>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</si>
  <si>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</si>
  <si>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</si>
  <si>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</si>
  <si>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</si>
  <si>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</si>
  <si>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</si>
  <si>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</si>
  <si>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</si>
  <si>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</si>
  <si>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</si>
  <si>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</si>
  <si>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</si>
  <si>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</si>
  <si>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</si>
  <si>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</si>
  <si>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</si>
  <si>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</si>
  <si>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</si>
  <si>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</si>
  <si>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</si>
  <si>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</si>
  <si>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</si>
  <si>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</si>
  <si>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</si>
  <si>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</si>
  <si>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</si>
  <si>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</si>
  <si>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</si>
  <si>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</si>
  <si>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</si>
  <si>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</si>
  <si>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</si>
  <si>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</si>
  <si>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</si>
  <si>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</si>
  <si>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</si>
  <si>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</si>
  <si>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</si>
  <si>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</si>
  <si>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</si>
  <si>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</si>
  <si>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</si>
  <si>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</si>
  <si>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</si>
  <si>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</si>
  <si>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</si>
  <si>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</si>
  <si>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</si>
  <si>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</si>
  <si>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</si>
  <si>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</si>
  <si>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</si>
  <si>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</si>
  <si>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</si>
  <si>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</si>
  <si>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</si>
  <si>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</si>
  <si>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</si>
  <si>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</si>
  <si>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</si>
  <si>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</si>
  <si>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</si>
  <si>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</si>
  <si>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</si>
  <si>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</si>
  <si>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</si>
  <si>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</si>
  <si>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</si>
  <si>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</si>
  <si>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</si>
  <si>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</si>
  <si>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</si>
  <si>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</si>
  <si>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</si>
  <si>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</si>
  <si>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</si>
  <si>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</si>
  <si>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</si>
  <si>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</si>
  <si>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</si>
  <si>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</si>
  <si>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</si>
  <si>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</si>
  <si>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</si>
  <si>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</si>
  <si>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</si>
  <si>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</si>
  <si>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</si>
  <si>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</si>
  <si>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</si>
  <si>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</si>
  <si>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</si>
  <si>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</si>
  <si>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</si>
  <si>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</si>
  <si>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</si>
  <si>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</si>
  <si>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</si>
  <si>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</si>
  <si>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</si>
  <si>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</si>
  <si>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</si>
  <si>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</si>
  <si>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</si>
  <si>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</si>
  <si>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</si>
  <si>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</si>
  <si>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</si>
  <si>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</si>
  <si>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</si>
  <si>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</si>
  <si>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</si>
  <si>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</si>
  <si>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</si>
  <si>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</si>
  <si>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</si>
  <si>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</si>
  <si>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</si>
  <si>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</si>
  <si>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</si>
  <si>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</si>
  <si>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</si>
  <si>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</si>
  <si>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</si>
  <si>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</si>
  <si>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</si>
  <si>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</si>
  <si>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</si>
  <si>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</si>
  <si>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</si>
  <si>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</si>
  <si>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</si>
  <si>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</si>
  <si>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</si>
  <si>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</si>
  <si>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</si>
  <si>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</si>
  <si>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</si>
  <si>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</si>
  <si>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</si>
  <si>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</si>
  <si>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</si>
  <si>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</si>
  <si>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</si>
  <si>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</si>
  <si>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</si>
  <si>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</si>
  <si>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</si>
  <si>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</si>
  <si>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</si>
  <si>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</si>
  <si>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</si>
  <si>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</si>
  <si>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</si>
  <si>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</si>
  <si>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</si>
  <si>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</si>
  <si>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</si>
  <si>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</si>
  <si>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</si>
  <si>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</si>
  <si>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</si>
  <si>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</si>
  <si>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</si>
  <si>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</si>
  <si>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</si>
  <si>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</si>
  <si>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</si>
  <si>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</si>
  <si>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</si>
  <si>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</si>
  <si>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</si>
  <si>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</si>
  <si>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</si>
  <si>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</si>
  <si>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</si>
  <si>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</si>
  <si>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</si>
  <si>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</si>
  <si>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</si>
  <si>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</si>
  <si>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</si>
  <si>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</si>
  <si>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</si>
  <si>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</si>
  <si>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</si>
  <si>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</si>
  <si>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</si>
  <si>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</si>
  <si>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</si>
  <si>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</si>
  <si>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</si>
  <si>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</si>
  <si>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</si>
  <si>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</si>
  <si>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</si>
  <si>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</si>
  <si>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</si>
  <si>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</si>
  <si>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</si>
  <si>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</si>
  <si>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</si>
  <si>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</si>
  <si>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</si>
  <si>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</si>
  <si>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</si>
  <si>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</si>
  <si>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</si>
  <si>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</si>
  <si>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</si>
  <si>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</si>
  <si>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</si>
  <si>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</si>
  <si>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</si>
  <si>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</si>
  <si>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</si>
  <si>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</si>
  <si>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</si>
  <si>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</si>
  <si>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</si>
  <si>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</si>
  <si>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</si>
  <si>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</si>
  <si>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</si>
  <si>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</si>
  <si>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</si>
  <si>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</si>
  <si>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</si>
  <si>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</si>
  <si>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</si>
  <si>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</si>
  <si>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</si>
  <si>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</si>
  <si>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</si>
  <si>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</si>
  <si>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</si>
  <si>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</si>
  <si>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</si>
  <si>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</si>
  <si>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</si>
  <si>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</si>
  <si>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</si>
  <si>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</si>
  <si>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</si>
  <si>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</si>
  <si>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</si>
  <si>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</si>
  <si>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</si>
  <si>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</si>
  <si>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</si>
  <si>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</si>
  <si>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</si>
  <si>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</si>
  <si>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</si>
  <si>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</si>
  <si>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</si>
  <si>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</si>
  <si>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</si>
  <si>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</si>
  <si>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</si>
  <si>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</si>
  <si>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</si>
  <si>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</si>
  <si>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</si>
  <si>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</si>
  <si>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</si>
  <si>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</si>
  <si>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</si>
  <si>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</si>
  <si>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</si>
  <si>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</si>
  <si>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</si>
  <si>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</si>
  <si>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</si>
  <si>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</si>
  <si>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</si>
  <si>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</si>
  <si>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</si>
  <si>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</si>
  <si>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</si>
  <si>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</si>
  <si>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</si>
  <si>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</si>
  <si>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</si>
  <si>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</si>
  <si>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</si>
  <si>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</si>
  <si>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</si>
  <si>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</si>
  <si>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</si>
  <si>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</si>
  <si>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</si>
  <si>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</si>
  <si>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</si>
  <si>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</si>
  <si>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</si>
  <si>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</si>
  <si>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</si>
  <si>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</si>
  <si>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</si>
  <si>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</si>
  <si>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</si>
  <si>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</si>
  <si>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</si>
  <si>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</si>
  <si>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</si>
  <si>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</si>
  <si>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</si>
  <si>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</si>
  <si>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</si>
  <si>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</si>
  <si>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</si>
  <si>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</si>
  <si>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</si>
  <si>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</si>
  <si>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</si>
  <si>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</si>
  <si>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</si>
  <si>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</si>
  <si>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</si>
  <si>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</si>
  <si>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</si>
  <si>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</si>
  <si>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</si>
  <si>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</si>
  <si>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</si>
  <si>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</si>
  <si>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</si>
  <si>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</si>
  <si>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</si>
  <si>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</si>
  <si>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</si>
  <si>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</si>
  <si>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</si>
  <si>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</si>
  <si>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</si>
  <si>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</si>
  <si>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</si>
  <si>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</si>
  <si>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</si>
  <si>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</si>
  <si>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</si>
  <si>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</si>
  <si>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</si>
  <si>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</si>
  <si>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</si>
  <si>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</si>
  <si>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</si>
  <si>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</si>
  <si>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</si>
  <si>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</si>
  <si>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</si>
  <si>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</si>
  <si>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</si>
  <si>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</si>
  <si>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</si>
  <si>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</si>
  <si>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</si>
  <si>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</si>
  <si>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</si>
  <si>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</si>
  <si>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</si>
  <si>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</si>
  <si>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</si>
  <si>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</si>
  <si>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</si>
  <si>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</si>
  <si>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</si>
  <si>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</si>
  <si>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</si>
  <si>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</si>
  <si>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</si>
  <si>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</si>
  <si>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</si>
  <si>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</si>
  <si>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</si>
  <si>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</si>
  <si>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</si>
  <si>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</si>
  <si>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</si>
  <si>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</si>
  <si>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</si>
  <si>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</si>
  <si>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</si>
  <si>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</si>
  <si>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</si>
  <si>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</si>
  <si>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</si>
  <si>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</si>
  <si>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</si>
  <si>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</si>
  <si>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</si>
  <si>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</si>
  <si>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</si>
  <si>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</si>
  <si>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</si>
  <si>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</si>
  <si>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</si>
  <si>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</si>
  <si>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</si>
  <si>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</si>
  <si>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</si>
  <si>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</si>
  <si>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</si>
  <si>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</si>
  <si>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</si>
  <si>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</si>
  <si>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</si>
  <si>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</si>
  <si>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</si>
  <si>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</si>
  <si>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</si>
  <si>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</si>
  <si>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</si>
  <si>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</si>
  <si>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</si>
  <si>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</si>
  <si>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</si>
  <si>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</si>
  <si>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</si>
  <si>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</si>
  <si>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</si>
  <si>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</si>
  <si>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</si>
  <si>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</si>
  <si>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</si>
  <si>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</si>
  <si>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</si>
  <si>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</si>
  <si>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</si>
  <si>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</si>
  <si>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</si>
  <si>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</si>
  <si>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</si>
  <si>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</si>
  <si>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</si>
  <si>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</si>
  <si>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</si>
  <si>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</si>
  <si>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</si>
  <si>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</si>
  <si>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</si>
  <si>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</si>
  <si>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</si>
  <si>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</si>
  <si>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</si>
  <si>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</si>
  <si>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</si>
  <si>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</si>
  <si>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</si>
  <si>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</si>
  <si>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</si>
  <si>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</si>
  <si>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</si>
  <si>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</si>
  <si>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</si>
  <si>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</si>
  <si>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</si>
  <si>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</si>
  <si>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</si>
  <si>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</si>
  <si>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</si>
  <si>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</si>
  <si>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</si>
  <si>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</si>
  <si>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</si>
  <si>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</si>
  <si>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</si>
  <si>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</si>
  <si>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</si>
  <si>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</si>
  <si>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</si>
  <si>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</si>
  <si>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</si>
  <si>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</si>
  <si>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</si>
  <si>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</si>
  <si>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</si>
  <si>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</si>
  <si>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</si>
  <si>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</si>
  <si>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</si>
  <si>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</si>
  <si>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</si>
  <si>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</si>
  <si>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</si>
  <si>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</si>
  <si>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</si>
  <si>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</si>
  <si>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</si>
  <si>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</si>
  <si>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</si>
  <si>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</si>
  <si>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</si>
  <si>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</si>
  <si>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</si>
  <si>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</si>
  <si>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</si>
  <si>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</si>
  <si>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</si>
  <si>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</si>
  <si>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</si>
  <si>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</si>
  <si>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</si>
  <si>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</si>
  <si>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</si>
  <si>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</si>
  <si>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</si>
  <si>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</si>
  <si>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</si>
  <si>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</si>
  <si>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</si>
  <si>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</si>
  <si>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</si>
  <si>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</si>
  <si>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</si>
  <si>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</si>
  <si>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</si>
  <si>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</si>
  <si>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</si>
  <si>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</si>
  <si>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</si>
  <si>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</si>
  <si>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</si>
  <si>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</si>
  <si>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</si>
  <si>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</si>
  <si>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</si>
  <si>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</si>
  <si>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</si>
  <si>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</si>
  <si>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</si>
  <si>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</si>
  <si>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</si>
  <si>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</si>
  <si>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</si>
  <si>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</si>
  <si>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</si>
  <si>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</si>
  <si>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</si>
  <si>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</si>
  <si>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</si>
  <si>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</si>
  <si>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</si>
  <si>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</si>
  <si>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</si>
  <si>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</si>
  <si>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</si>
  <si>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</si>
  <si>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</si>
  <si>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</si>
  <si>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</si>
  <si>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</si>
  <si>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</si>
  <si>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</si>
  <si>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</si>
  <si>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</si>
  <si>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</si>
  <si>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</si>
  <si>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</si>
  <si>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</si>
  <si>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</si>
  <si>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</si>
  <si>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</si>
  <si>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</si>
  <si>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</si>
  <si>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</si>
  <si>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</si>
  <si>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</si>
  <si>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</si>
  <si>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</si>
  <si>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</si>
  <si>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</si>
  <si>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</si>
  <si>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</si>
  <si>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</si>
  <si>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</si>
  <si>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</si>
  <si>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</si>
  <si>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</si>
  <si>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</si>
  <si>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</si>
  <si>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</si>
  <si>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</si>
  <si>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</si>
  <si>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</si>
  <si>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</si>
  <si>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</si>
  <si>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</si>
  <si>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</si>
  <si>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</si>
  <si>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</si>
  <si>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</si>
  <si>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</si>
  <si>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</si>
  <si>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</si>
  <si>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</si>
  <si>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</si>
  <si>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</si>
  <si>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</si>
  <si>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</si>
  <si>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</si>
  <si>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</si>
  <si>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</si>
  <si>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</si>
  <si>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</si>
  <si>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</si>
  <si>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</si>
  <si>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</si>
  <si>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</si>
  <si>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</si>
  <si>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</si>
  <si>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</si>
  <si>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</si>
  <si>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</si>
  <si>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</si>
  <si>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</si>
  <si>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</si>
  <si>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</si>
  <si>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</si>
  <si>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</si>
  <si>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</si>
  <si>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</si>
  <si>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</si>
  <si>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</si>
  <si>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</si>
  <si>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</si>
  <si>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</si>
  <si>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</si>
  <si>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</si>
  <si>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</si>
  <si>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</si>
  <si>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</si>
  <si>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</si>
  <si>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</si>
  <si>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</si>
  <si>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</si>
  <si>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</si>
  <si>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</si>
  <si>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</si>
  <si>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</si>
  <si>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</si>
  <si>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</si>
  <si>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</si>
  <si>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</si>
  <si>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</si>
  <si>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</si>
  <si>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</si>
  <si>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</si>
  <si>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</si>
  <si>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</si>
  <si>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</si>
  <si>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</si>
  <si>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</si>
  <si>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</si>
  <si>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</si>
  <si>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</si>
  <si>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</si>
  <si>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</si>
  <si>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</si>
  <si>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</si>
  <si>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</si>
  <si>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</si>
  <si>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</si>
  <si>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</si>
  <si>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</si>
  <si>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</si>
  <si>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</si>
  <si>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</si>
  <si>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</si>
  <si>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</si>
  <si>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</si>
  <si>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</si>
  <si>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</si>
  <si>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</si>
  <si>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</si>
  <si>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</si>
  <si>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</si>
  <si>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</si>
  <si>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</si>
  <si>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</si>
  <si>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</si>
  <si>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</si>
  <si>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</si>
  <si>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</si>
  <si>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</si>
  <si>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</si>
  <si>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</si>
  <si>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</si>
  <si>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</si>
  <si>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</si>
  <si>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</si>
  <si>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</si>
  <si>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</si>
  <si>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</si>
  <si>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</si>
  <si>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</si>
  <si>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</si>
  <si>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</si>
  <si>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</si>
  <si>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</si>
  <si>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</si>
  <si>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</si>
  <si>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</si>
  <si>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</si>
  <si>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</si>
  <si>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</si>
  <si>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</si>
  <si>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</si>
  <si>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</si>
  <si>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</si>
  <si>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</si>
  <si>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</si>
  <si>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</si>
  <si>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</si>
  <si>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</si>
  <si>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</si>
  <si>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</si>
  <si>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</si>
  <si>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</si>
  <si>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</si>
  <si>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</si>
  <si>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</si>
  <si>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</si>
  <si>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</si>
  <si>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</si>
  <si>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</si>
  <si>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</si>
  <si>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</si>
  <si>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</si>
  <si>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</si>
  <si>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</si>
  <si>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</si>
  <si>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</si>
  <si>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</si>
  <si>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</si>
  <si>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</si>
  <si>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</si>
  <si>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</si>
  <si>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</si>
  <si>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</si>
  <si>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</si>
  <si>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</si>
  <si>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</si>
  <si>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</si>
  <si>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</si>
  <si>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</si>
  <si>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</si>
  <si>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</si>
  <si>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</si>
  <si>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</si>
  <si>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</si>
  <si>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</si>
  <si>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</si>
  <si>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</si>
  <si>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</si>
  <si>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</si>
  <si>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</si>
  <si>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</si>
  <si>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</si>
  <si>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</si>
  <si>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</si>
  <si>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</si>
  <si>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</si>
  <si>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</si>
  <si>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</si>
  <si>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</si>
  <si>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</si>
  <si>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</si>
  <si>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</si>
  <si>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</si>
  <si>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</si>
  <si>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</si>
  <si>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</si>
  <si>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</si>
  <si>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</si>
  <si>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</si>
  <si>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</si>
  <si>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</si>
  <si>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</si>
  <si>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</si>
  <si>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</si>
  <si>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</si>
  <si>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</si>
  <si>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</si>
  <si>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</si>
  <si>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</si>
  <si>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</si>
  <si>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</si>
  <si>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</si>
  <si>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</si>
  <si>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</si>
  <si>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</si>
  <si>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</si>
  <si>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</si>
  <si>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</si>
  <si>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</si>
  <si>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</si>
  <si>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</si>
  <si>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</si>
  <si>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</si>
  <si>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</si>
  <si>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</si>
  <si>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</si>
  <si>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</si>
  <si>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</si>
  <si>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</si>
  <si>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</si>
  <si>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</si>
  <si>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</si>
  <si>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</si>
  <si>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</si>
  <si>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</si>
  <si>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</si>
  <si>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</si>
  <si>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</si>
  <si>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</si>
  <si>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</si>
  <si>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</si>
  <si>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</si>
  <si>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</si>
  <si>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</si>
  <si>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</si>
  <si>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</si>
  <si>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</si>
  <si>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</si>
  <si>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</si>
  <si>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</si>
  <si>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</si>
  <si>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</si>
  <si>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</si>
  <si>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</si>
  <si>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</si>
  <si>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</si>
  <si>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</si>
  <si>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</si>
  <si>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</si>
  <si>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</si>
  <si>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</si>
  <si>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</si>
  <si>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</si>
  <si>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</si>
  <si>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</si>
  <si>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</si>
  <si>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</si>
  <si>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</si>
  <si>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</si>
  <si>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</si>
  <si>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</si>
  <si>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</si>
  <si>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</si>
  <si>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</si>
  <si>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</si>
  <si>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</si>
  <si>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</si>
  <si>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</si>
  <si>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</si>
  <si>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</si>
  <si>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</si>
  <si>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</si>
  <si>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</si>
  <si>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</si>
  <si>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</si>
  <si>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</si>
  <si>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</si>
  <si>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</si>
  <si>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</si>
  <si>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</si>
  <si>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</si>
  <si>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</si>
  <si>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</si>
  <si>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</si>
  <si>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</si>
  <si>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</si>
  <si>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</si>
  <si>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</si>
  <si>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</si>
  <si>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</si>
  <si>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</si>
  <si>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</si>
  <si>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</si>
  <si>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</si>
  <si>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</si>
  <si>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</si>
  <si>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</si>
  <si>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</si>
  <si>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</si>
  <si>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</si>
  <si>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</si>
  <si>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</si>
  <si>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</si>
  <si>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</si>
  <si>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</si>
  <si>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</si>
  <si>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</si>
  <si>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</si>
  <si>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</si>
  <si>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</si>
  <si>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</si>
  <si>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</si>
  <si>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</si>
  <si>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</si>
  <si>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</si>
  <si>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</si>
  <si>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</si>
  <si>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</si>
  <si>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</si>
  <si>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</si>
  <si>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</si>
  <si>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</si>
  <si>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</si>
  <si>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</si>
  <si>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</si>
  <si>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</si>
  <si>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</si>
  <si>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</si>
  <si>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</si>
  <si>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</si>
  <si>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</si>
  <si>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</si>
  <si>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</si>
  <si>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</si>
  <si>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</si>
  <si>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</si>
  <si>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</si>
  <si>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</si>
  <si>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</si>
  <si>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</si>
  <si>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</si>
  <si>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</si>
  <si>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</si>
  <si>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</si>
  <si>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</si>
  <si>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</si>
  <si>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</si>
  <si>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</si>
  <si>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</si>
  <si>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</si>
  <si>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</si>
  <si>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</si>
  <si>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</si>
  <si>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</si>
  <si>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</si>
  <si>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</si>
  <si>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</si>
  <si>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</si>
  <si>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</si>
  <si>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</si>
  <si>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</si>
  <si>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</si>
  <si>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</si>
  <si>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</si>
  <si>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</si>
  <si>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</si>
  <si>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</si>
  <si>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</si>
  <si>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</si>
  <si>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</si>
  <si>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</si>
  <si>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</si>
  <si>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</si>
  <si>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</si>
  <si>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</si>
  <si>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</si>
  <si>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</si>
  <si>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</si>
  <si>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</si>
  <si>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</si>
  <si>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</si>
  <si>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</si>
  <si>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</si>
  <si>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</si>
  <si>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</si>
  <si>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</si>
  <si>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</si>
  <si>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</si>
  <si>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</si>
  <si>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</si>
  <si>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</si>
  <si>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</si>
  <si>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</si>
  <si>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</si>
  <si>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</si>
  <si>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</si>
  <si>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</si>
  <si>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</si>
  <si>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</si>
  <si>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</si>
  <si>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</si>
  <si>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</si>
  <si>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</si>
  <si>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</si>
  <si>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</si>
  <si>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</si>
  <si>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</si>
  <si>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</si>
  <si>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</si>
  <si>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</si>
  <si>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</si>
  <si>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</si>
  <si>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</si>
  <si>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</si>
  <si>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</si>
  <si>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</si>
  <si>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</si>
  <si>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</si>
  <si>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</si>
  <si>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</si>
  <si>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</si>
  <si>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</si>
  <si>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</si>
  <si>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</si>
  <si>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</si>
  <si>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</si>
  <si>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</si>
  <si>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</si>
  <si>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</si>
  <si>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</si>
  <si>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</si>
  <si>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</si>
  <si>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</si>
  <si>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</si>
  <si>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</si>
  <si>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</si>
  <si>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</si>
  <si>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</si>
  <si>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</si>
  <si>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</si>
  <si>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</si>
  <si>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</si>
  <si>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</si>
  <si>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</si>
  <si>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</si>
  <si>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</si>
  <si>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</si>
  <si>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</si>
  <si>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</si>
  <si>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</si>
  <si>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</si>
  <si>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</si>
  <si>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</si>
  <si>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</si>
  <si>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</si>
  <si>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</si>
  <si>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</si>
  <si>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</si>
  <si>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</si>
  <si>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</si>
  <si>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</si>
  <si>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</si>
  <si>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</si>
  <si>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</si>
  <si>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</si>
  <si>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</si>
  <si>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</si>
  <si>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</si>
  <si>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</si>
  <si>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</si>
  <si>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</si>
  <si>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</si>
  <si>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</si>
  <si>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</si>
  <si>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</si>
  <si>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</si>
  <si>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</si>
  <si>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</si>
  <si>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</si>
  <si>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</si>
  <si>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</si>
  <si>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</si>
  <si>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</si>
  <si>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</si>
  <si>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</si>
  <si>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</si>
  <si>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</si>
  <si>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</si>
  <si>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</si>
  <si>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</si>
  <si>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</si>
  <si>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</si>
  <si>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</si>
  <si>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</si>
  <si>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</si>
  <si>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</si>
  <si>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</si>
  <si>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</si>
  <si>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</si>
  <si>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</si>
  <si>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</si>
  <si>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</si>
  <si>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</si>
  <si>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</si>
  <si>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</si>
  <si>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</si>
  <si>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</si>
  <si>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</si>
  <si>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</si>
  <si>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</si>
  <si>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</si>
  <si>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</si>
  <si>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</si>
  <si>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</si>
  <si>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</si>
  <si>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</si>
  <si>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</si>
  <si>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</si>
  <si>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</si>
  <si>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</si>
  <si>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</si>
  <si>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</si>
  <si>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</si>
  <si>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</si>
  <si>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</si>
  <si>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</si>
  <si>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</si>
  <si>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</si>
  <si>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</si>
  <si>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</si>
  <si>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</si>
  <si>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</si>
  <si>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</si>
  <si>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</si>
  <si>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</si>
  <si>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</si>
  <si>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</si>
  <si>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</si>
  <si>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</si>
  <si>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</si>
  <si>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</si>
  <si>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</si>
  <si>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</si>
  <si>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</si>
  <si>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</si>
  <si>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</si>
  <si>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</si>
  <si>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</si>
  <si>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</si>
  <si>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</si>
  <si>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</si>
  <si>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</si>
  <si>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</si>
  <si>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</si>
  <si>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</si>
  <si>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</si>
  <si>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</si>
  <si>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</si>
  <si>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</si>
  <si>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</si>
  <si>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</si>
  <si>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</si>
  <si>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</si>
  <si>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</si>
  <si>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</si>
  <si>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</si>
  <si>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</si>
  <si>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</si>
  <si>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</si>
  <si>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</si>
  <si>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</si>
  <si>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</si>
  <si>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</si>
  <si>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</si>
  <si>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</si>
  <si>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</si>
  <si>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</si>
  <si>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</si>
  <si>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</si>
  <si>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</si>
  <si>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</si>
  <si>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</si>
  <si>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</si>
  <si>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</si>
  <si>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</si>
  <si>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</si>
  <si>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</si>
  <si>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</si>
  <si>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</si>
  <si>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</si>
  <si>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</si>
  <si>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</si>
  <si>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</si>
  <si>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</si>
  <si>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</si>
  <si>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</si>
  <si>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</si>
  <si>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</si>
  <si>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</si>
  <si>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</si>
  <si>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</si>
  <si>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</si>
  <si>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</si>
  <si>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</si>
  <si>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</si>
  <si>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</si>
  <si>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</si>
  <si>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</si>
  <si>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</si>
  <si>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</si>
  <si>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</si>
  <si>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</si>
  <si>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</si>
  <si>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</si>
  <si>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</si>
  <si>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</si>
  <si>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</si>
  <si>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</si>
  <si>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</si>
  <si>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</si>
  <si>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</si>
  <si>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</si>
  <si>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</si>
  <si>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</si>
  <si>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</si>
  <si>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</si>
  <si>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</si>
  <si>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</si>
  <si>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</si>
  <si>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</si>
  <si>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</si>
  <si>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</si>
  <si>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</si>
  <si>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</si>
  <si>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</si>
  <si>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</si>
  <si>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</si>
  <si>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</si>
  <si>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</si>
  <si>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</si>
  <si>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</si>
  <si>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</si>
  <si>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</si>
  <si>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</si>
  <si>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</si>
  <si>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</si>
  <si>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</si>
  <si>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</si>
  <si>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</si>
  <si>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</si>
  <si>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</si>
  <si>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</si>
  <si>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</si>
  <si>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</si>
  <si>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</si>
  <si>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</si>
  <si>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</si>
  <si>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</si>
  <si>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</si>
  <si>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</si>
  <si>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</si>
  <si>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</si>
  <si>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</si>
  <si>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</si>
  <si>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</si>
  <si>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</si>
  <si>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</si>
  <si>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</si>
  <si>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</si>
  <si>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</si>
  <si>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</si>
  <si>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</si>
  <si>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</si>
  <si>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</si>
  <si>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</si>
  <si>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</si>
  <si>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</si>
  <si>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</si>
  <si>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</si>
  <si>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</si>
  <si>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</si>
  <si>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</si>
  <si>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</si>
  <si>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</si>
  <si>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</si>
  <si>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</si>
  <si>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</si>
  <si>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</si>
  <si>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</si>
  <si>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</si>
  <si>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</si>
  <si>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</si>
  <si>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</si>
  <si>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</si>
  <si>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</si>
  <si>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</si>
  <si>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</si>
  <si>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</si>
  <si>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</si>
  <si>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</si>
  <si>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</si>
  <si>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</si>
  <si>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</si>
  <si>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</si>
  <si>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</si>
  <si>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</si>
  <si>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</si>
  <si>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</si>
  <si>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</si>
  <si>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</si>
  <si>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</si>
  <si>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</si>
  <si>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</si>
  <si>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</si>
  <si>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</si>
  <si>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</si>
  <si>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</si>
  <si>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</si>
  <si>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</si>
  <si>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</si>
  <si>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</si>
  <si>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</si>
  <si>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</si>
  <si>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</si>
  <si>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</si>
  <si>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</si>
  <si>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</si>
  <si>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</si>
  <si>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</si>
  <si>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</si>
  <si>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</si>
  <si>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</si>
  <si>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</si>
  <si>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</si>
  <si>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</si>
  <si>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</si>
  <si>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</si>
  <si>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</si>
  <si>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</si>
  <si>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</si>
  <si>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</si>
  <si>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</si>
  <si>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</si>
  <si>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</si>
  <si>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</si>
  <si>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</si>
  <si>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</si>
  <si>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</si>
  <si>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</si>
  <si>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</si>
  <si>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</si>
  <si>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</si>
  <si>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</si>
  <si>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</si>
  <si>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</si>
  <si>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</si>
  <si>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</si>
  <si>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</si>
  <si>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</si>
  <si>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</si>
  <si>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</si>
  <si>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</si>
  <si>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</si>
  <si>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</si>
  <si>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</si>
  <si>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</si>
  <si>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</si>
  <si>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</si>
  <si>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</si>
  <si>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</si>
  <si>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</si>
  <si>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</si>
  <si>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</si>
  <si>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</si>
  <si>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</si>
  <si>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</si>
  <si>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</si>
  <si>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</si>
  <si>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</si>
  <si>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</si>
  <si>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</si>
  <si>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</si>
  <si>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</si>
  <si>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</si>
  <si>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</si>
  <si>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</si>
  <si>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</si>
  <si>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</si>
  <si>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</si>
  <si>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</si>
  <si>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</si>
  <si>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</si>
  <si>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</si>
  <si>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</si>
  <si>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</si>
  <si>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</si>
  <si>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</si>
  <si>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</si>
  <si>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</si>
  <si>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</si>
  <si>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</si>
  <si>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</si>
  <si>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</si>
  <si>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</si>
  <si>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</si>
  <si>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</si>
  <si>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</si>
  <si>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</si>
  <si>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</si>
  <si>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</si>
  <si>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</si>
  <si>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</si>
  <si>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</si>
  <si>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</si>
  <si>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</si>
  <si>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</si>
  <si>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</si>
  <si>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</si>
  <si>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</si>
  <si>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</si>
  <si>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</si>
  <si>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</si>
  <si>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</si>
  <si>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</si>
  <si>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</si>
  <si>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</si>
  <si>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</si>
  <si>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</si>
  <si>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</si>
  <si>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</si>
  <si>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</si>
  <si>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</si>
  <si>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</si>
  <si>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</si>
  <si>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</si>
  <si>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</si>
  <si>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</si>
  <si>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</si>
  <si>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</si>
  <si>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</si>
  <si>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</si>
  <si>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</si>
  <si>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</si>
  <si>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</si>
  <si>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</si>
  <si>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</si>
  <si>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</si>
  <si>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</si>
  <si>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</si>
  <si>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</si>
  <si>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</si>
  <si>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</si>
  <si>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</si>
  <si>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</si>
  <si>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</si>
  <si>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</si>
  <si>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</si>
  <si>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</si>
  <si>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</si>
  <si>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</si>
  <si>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</si>
  <si>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</si>
  <si>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</si>
  <si>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</si>
  <si>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</si>
  <si>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</si>
  <si>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</si>
  <si>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</si>
  <si>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</si>
  <si>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</si>
  <si>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</si>
  <si>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</si>
  <si>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</si>
  <si>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</si>
  <si>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</si>
  <si>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</si>
  <si>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</si>
  <si>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</si>
  <si>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</si>
  <si>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</si>
  <si>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</si>
  <si>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</si>
  <si>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</si>
  <si>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</si>
  <si>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</si>
  <si>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</si>
  <si>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</si>
  <si>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</si>
  <si>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</si>
  <si>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</si>
  <si>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</si>
  <si>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</si>
  <si>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</si>
  <si>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</si>
  <si>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</si>
  <si>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</si>
  <si>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</si>
  <si>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</si>
  <si>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</si>
  <si>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</si>
  <si>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</si>
  <si>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</si>
  <si>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</si>
  <si>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</si>
  <si>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</si>
  <si>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</si>
  <si>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</si>
  <si>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</si>
  <si>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</si>
  <si>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</si>
  <si>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</si>
  <si>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</si>
  <si>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</si>
  <si>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</si>
  <si>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</si>
  <si>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</si>
  <si>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</si>
  <si>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</si>
  <si>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</si>
  <si>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</si>
  <si>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</si>
  <si>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</si>
  <si>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</si>
  <si>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</si>
  <si>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</si>
  <si>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</si>
  <si>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</si>
  <si>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</si>
  <si>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</si>
  <si>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</si>
  <si>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</si>
  <si>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</si>
  <si>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</si>
  <si>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</si>
  <si>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</si>
  <si>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</si>
  <si>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</si>
  <si>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</si>
  <si>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</si>
  <si>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</si>
  <si>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</si>
  <si>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</si>
  <si>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</si>
  <si>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</si>
  <si>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</si>
  <si>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</si>
  <si>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</si>
  <si>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</si>
  <si>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</si>
  <si>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</si>
  <si>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</si>
  <si>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</si>
  <si>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</si>
  <si>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</si>
  <si>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</si>
  <si>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</si>
  <si>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</si>
  <si>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</si>
  <si>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</si>
  <si>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</si>
  <si>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</si>
  <si>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</si>
  <si>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</si>
  <si>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</si>
  <si>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</si>
  <si>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</si>
  <si>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</si>
  <si>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</si>
  <si>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</si>
  <si>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</si>
  <si>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</si>
  <si>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</si>
  <si>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</si>
  <si>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</si>
  <si>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</si>
  <si>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</si>
  <si>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</si>
  <si>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</si>
  <si>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</si>
  <si>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</si>
  <si>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</si>
  <si>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</si>
  <si>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</si>
  <si>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</si>
  <si>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</si>
  <si>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</si>
  <si>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</si>
  <si>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</si>
  <si>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</si>
  <si>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</si>
  <si>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</si>
  <si>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</si>
  <si>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</si>
  <si>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</si>
  <si>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</si>
  <si>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</si>
  <si>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</si>
  <si>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</si>
  <si>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</si>
  <si>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</si>
  <si>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</si>
  <si>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</si>
  <si>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</si>
  <si>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</si>
  <si>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</si>
  <si>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</si>
  <si>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</si>
  <si>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</si>
  <si>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</si>
  <si>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</si>
  <si>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</si>
  <si>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</si>
  <si>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</si>
  <si>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</si>
  <si>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</si>
  <si>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</si>
  <si>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</si>
  <si>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</si>
  <si>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</si>
  <si>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</si>
  <si>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</si>
  <si>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</si>
  <si>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</si>
  <si>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</si>
  <si>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</si>
  <si>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</si>
  <si>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</si>
  <si>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</si>
  <si>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</si>
  <si>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</si>
  <si>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</si>
  <si>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</si>
  <si>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</si>
  <si>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</si>
  <si>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</si>
  <si>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</si>
  <si>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</si>
  <si>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</si>
  <si>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</si>
  <si>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</si>
  <si>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</si>
  <si>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</si>
  <si>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</si>
  <si>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</si>
  <si>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</si>
  <si>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</si>
  <si>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</si>
  <si>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</si>
  <si>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</si>
  <si>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</si>
  <si>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</si>
  <si>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</si>
  <si>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</si>
  <si>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</si>
  <si>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</si>
  <si>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</si>
  <si>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</si>
  <si>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</si>
  <si>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</si>
  <si>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</si>
  <si>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</si>
  <si>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</si>
  <si>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</si>
  <si>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</si>
  <si>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</si>
  <si>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</si>
  <si>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</si>
  <si>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</si>
  <si>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</si>
  <si>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</si>
  <si>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</si>
  <si>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</si>
  <si>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</si>
  <si>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</si>
  <si>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</si>
  <si>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</si>
  <si>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</si>
  <si>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</si>
  <si>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</si>
  <si>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</si>
  <si>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</si>
  <si>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</si>
  <si>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</si>
  <si>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</si>
  <si>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</si>
  <si>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</si>
  <si>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</si>
  <si>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</si>
  <si>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</si>
  <si>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</si>
  <si>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</si>
  <si>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</si>
  <si>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</si>
  <si>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</si>
  <si>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</si>
  <si>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</si>
  <si>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</si>
  <si>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</si>
  <si>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</si>
  <si>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</si>
  <si>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</si>
  <si>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</si>
  <si>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</si>
  <si>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</si>
  <si>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</si>
  <si>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</si>
  <si>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</si>
  <si>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</si>
  <si>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</si>
  <si>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</si>
  <si>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</si>
  <si>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</si>
  <si>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</si>
  <si>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</si>
  <si>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</si>
  <si>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</si>
  <si>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</si>
  <si>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</si>
  <si>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</si>
  <si>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</si>
  <si>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</si>
  <si>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</si>
  <si>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</si>
  <si>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</si>
  <si>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</si>
  <si>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</si>
  <si>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</si>
  <si>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</si>
  <si>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</si>
  <si>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</si>
  <si>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</si>
  <si>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</si>
  <si>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</si>
  <si>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</si>
  <si>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</si>
  <si>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</si>
  <si>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</si>
  <si>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</si>
  <si>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</si>
  <si>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</si>
  <si>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</si>
  <si>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</si>
  <si>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</si>
  <si>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</si>
  <si>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</si>
  <si>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</si>
  <si>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</si>
  <si>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</si>
  <si>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</si>
  <si>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</si>
  <si>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</si>
  <si>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</si>
  <si>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</si>
  <si>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</si>
  <si>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</si>
  <si>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</si>
  <si>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</si>
  <si>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</si>
  <si>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</si>
  <si>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</si>
  <si>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</si>
  <si>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</si>
  <si>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</si>
  <si>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</si>
  <si>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</si>
  <si>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</si>
  <si>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</si>
  <si>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</si>
  <si>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</si>
  <si>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</si>
  <si>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</si>
  <si>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</si>
  <si>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</si>
  <si>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</si>
  <si>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</si>
  <si>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</si>
  <si>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</si>
  <si>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</si>
  <si>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</si>
  <si>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</si>
  <si>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</si>
  <si>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</si>
  <si>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</si>
  <si>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</si>
  <si>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</si>
  <si>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</si>
  <si>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</si>
  <si>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</si>
  <si>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</si>
  <si>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</si>
  <si>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</si>
  <si>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</si>
  <si>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</si>
  <si>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</si>
  <si>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</si>
  <si>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</si>
  <si>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</si>
  <si>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</si>
  <si>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</si>
  <si>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</si>
  <si>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</si>
  <si>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</si>
  <si>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</si>
  <si>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</si>
  <si>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</si>
  <si>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</si>
  <si>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</si>
  <si>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</si>
  <si>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</si>
  <si>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</si>
  <si>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</si>
  <si>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</si>
  <si>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</si>
  <si>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</si>
  <si>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</si>
  <si>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</si>
  <si>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</si>
  <si>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</si>
  <si>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</si>
  <si>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</si>
  <si>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</si>
  <si>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</si>
  <si>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</si>
  <si>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</si>
  <si>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</si>
  <si>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</si>
  <si>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</si>
  <si>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</si>
  <si>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</si>
  <si>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</si>
  <si>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</si>
  <si>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</si>
  <si>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</si>
  <si>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</si>
  <si>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</si>
  <si>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</si>
  <si>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</si>
  <si>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</si>
  <si>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</si>
  <si>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</si>
  <si>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</si>
  <si>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</si>
  <si>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</si>
  <si>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</si>
  <si>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</si>
  <si>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</si>
  <si>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</si>
  <si>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</si>
  <si>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</si>
  <si>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</si>
  <si>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</si>
  <si>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</si>
  <si>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</si>
  <si>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</si>
  <si>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</si>
  <si>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</si>
  <si>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</si>
  <si>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</si>
  <si>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</si>
  <si>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</si>
  <si>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</si>
  <si>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</si>
  <si>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</si>
  <si>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</si>
  <si>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</si>
  <si>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</si>
  <si>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</si>
  <si>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</si>
  <si>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</si>
  <si>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</si>
  <si>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</si>
  <si>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</si>
  <si>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</si>
  <si>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</si>
  <si>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</si>
  <si>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</si>
  <si>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</si>
  <si>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</si>
  <si>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</si>
  <si>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</si>
  <si>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</si>
  <si>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</si>
  <si>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</si>
  <si>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</si>
  <si>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</si>
  <si>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</si>
  <si>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</si>
  <si>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</si>
  <si>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</si>
  <si>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</si>
  <si>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</si>
  <si>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</si>
  <si>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</si>
  <si>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</si>
  <si>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</si>
  <si>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</si>
  <si>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</si>
  <si>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</si>
  <si>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</si>
  <si>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</si>
  <si>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</si>
  <si>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</si>
  <si>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</si>
  <si>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</si>
  <si>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</si>
  <si>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</si>
  <si>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</si>
  <si>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</si>
  <si>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</si>
  <si>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</si>
  <si>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</si>
  <si>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</si>
  <si>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</si>
  <si>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</si>
  <si>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</si>
  <si>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</si>
  <si>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</si>
  <si>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</si>
  <si>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</si>
  <si>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</si>
  <si>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</si>
  <si>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</si>
  <si>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</si>
  <si>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</si>
  <si>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</si>
  <si>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</si>
  <si>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</si>
  <si>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</si>
  <si>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</si>
  <si>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</si>
  <si>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</si>
  <si>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</si>
  <si>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</si>
  <si>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</si>
  <si>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</si>
  <si>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</si>
  <si>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</si>
  <si>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</si>
  <si>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</si>
  <si>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</si>
  <si>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</si>
  <si>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</si>
  <si>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</si>
  <si>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</si>
  <si>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</si>
  <si>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</si>
  <si>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</si>
  <si>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</si>
  <si>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</si>
  <si>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</si>
  <si>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</si>
  <si>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</si>
  <si>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</si>
  <si>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</si>
  <si>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</si>
  <si>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</si>
  <si>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</si>
  <si>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</si>
  <si>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</si>
  <si>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</si>
  <si>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</si>
  <si>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</si>
  <si>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</si>
  <si>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</si>
  <si>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</si>
  <si>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</si>
  <si>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</si>
  <si>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</si>
  <si>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</si>
  <si>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</si>
  <si>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</si>
  <si>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</si>
  <si>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</si>
  <si>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</si>
  <si>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</si>
  <si>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</si>
  <si>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</si>
  <si>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</si>
  <si>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</si>
  <si>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</si>
  <si>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</si>
  <si>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</si>
  <si>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</si>
  <si>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</si>
  <si>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</si>
  <si>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</si>
  <si>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</si>
  <si>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</si>
  <si>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</si>
  <si>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</si>
  <si>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</si>
  <si>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</si>
  <si>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</si>
  <si>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</si>
  <si>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</si>
  <si>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</si>
  <si>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</si>
  <si>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</si>
  <si>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</si>
  <si>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</si>
  <si>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</si>
  <si>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</si>
  <si>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</si>
  <si>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</si>
  <si>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</si>
  <si>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</si>
  <si>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</si>
  <si>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</si>
  <si>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</si>
  <si>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</si>
  <si>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</si>
  <si>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</si>
  <si>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</si>
  <si>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</si>
  <si>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</si>
  <si>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</si>
  <si>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</si>
  <si>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</si>
  <si>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</si>
  <si>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</si>
  <si>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</si>
  <si>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</si>
  <si>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</si>
  <si>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</si>
  <si>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</si>
  <si>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</si>
  <si>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</si>
  <si>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</si>
  <si>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</si>
  <si>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</si>
  <si>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</si>
  <si>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</si>
  <si>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</si>
  <si>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</si>
  <si>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</si>
  <si>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</si>
  <si>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</si>
  <si>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</si>
  <si>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</si>
  <si>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</si>
  <si>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</si>
  <si>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</si>
  <si>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</si>
  <si>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</si>
  <si>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</si>
  <si>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</si>
  <si>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</si>
  <si>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</si>
  <si>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</si>
  <si>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</si>
  <si>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</si>
  <si>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</si>
  <si>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</si>
  <si>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</si>
  <si>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</si>
  <si>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</si>
  <si>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</si>
  <si>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</si>
  <si>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</si>
  <si>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</si>
  <si>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</si>
  <si>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</si>
  <si>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</si>
  <si>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</si>
  <si>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</si>
  <si>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</si>
  <si>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</si>
  <si>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</si>
  <si>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</si>
  <si>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</si>
  <si>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</si>
  <si>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</si>
  <si>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</si>
  <si>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</si>
  <si>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</si>
  <si>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</si>
  <si>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</si>
  <si>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</si>
  <si>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</si>
  <si>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</si>
  <si>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</si>
  <si>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</si>
  <si>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</si>
  <si>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</si>
  <si>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</si>
  <si>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</si>
  <si>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</si>
  <si>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</si>
  <si>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</si>
  <si>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</si>
  <si>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</si>
  <si>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</si>
  <si>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</si>
  <si>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</si>
  <si>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</si>
  <si>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</si>
  <si>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</si>
  <si>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</si>
  <si>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</si>
  <si>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</si>
  <si>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</si>
  <si>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</si>
  <si>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</si>
  <si>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</si>
  <si>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</si>
  <si>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</si>
  <si>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</si>
  <si>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</si>
  <si>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</si>
  <si>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</si>
  <si>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</si>
  <si>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</si>
  <si>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</si>
  <si>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</si>
  <si>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</si>
  <si>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</si>
  <si>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</si>
  <si>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</si>
  <si>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</si>
  <si>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</si>
  <si>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</si>
  <si>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</si>
  <si>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</si>
  <si>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</si>
  <si>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</si>
  <si>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</si>
  <si>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</si>
  <si>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</si>
  <si>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</si>
  <si>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</si>
  <si>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</si>
  <si>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</si>
  <si>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</si>
  <si>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</si>
  <si>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</si>
  <si>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</si>
  <si>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</si>
  <si>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</si>
  <si>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</si>
  <si>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</si>
  <si>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</si>
  <si>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</si>
  <si>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</si>
  <si>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</si>
  <si>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</si>
  <si>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</si>
  <si>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</si>
  <si>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</si>
  <si>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</si>
  <si>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</si>
  <si>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</si>
  <si>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</si>
  <si>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</si>
  <si>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</si>
  <si>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</si>
  <si>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</si>
  <si>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</si>
  <si>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</si>
  <si>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</si>
  <si>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</si>
  <si>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</si>
  <si>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</si>
  <si>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</si>
  <si>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</si>
  <si>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</si>
  <si>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</si>
  <si>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</si>
  <si>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</si>
  <si>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</si>
  <si>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</si>
  <si>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</si>
  <si>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</si>
  <si>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</si>
  <si>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</si>
  <si>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</si>
  <si>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</si>
  <si>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</si>
  <si>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</si>
  <si>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</si>
  <si>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</si>
  <si>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</si>
  <si>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</si>
  <si>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</si>
  <si>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</si>
  <si>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</si>
  <si>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</si>
  <si>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</si>
  <si>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</si>
  <si>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</si>
  <si>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</si>
  <si>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</si>
  <si>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</si>
  <si>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</si>
  <si>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</si>
  <si>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</si>
  <si>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</si>
  <si>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</si>
  <si>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</si>
  <si>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</si>
  <si>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</si>
  <si>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</si>
  <si>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</si>
  <si>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</si>
  <si>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</si>
  <si>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</si>
  <si>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</si>
  <si>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</si>
  <si>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</si>
  <si>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</si>
  <si>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</si>
  <si>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</si>
  <si>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</si>
  <si>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</si>
  <si>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</si>
  <si>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</si>
  <si>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</si>
  <si>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</si>
  <si>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</si>
  <si>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</si>
  <si>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</si>
  <si>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</si>
  <si>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</si>
  <si>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</si>
  <si>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</si>
  <si>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</si>
  <si>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</si>
  <si>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</si>
  <si>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</si>
  <si>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</si>
  <si>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</si>
  <si>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</si>
  <si>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</si>
  <si>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</si>
  <si>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</si>
  <si>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</si>
  <si>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</si>
  <si>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</si>
  <si>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</si>
  <si>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</si>
  <si>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</si>
  <si>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</si>
  <si>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</si>
  <si>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</si>
  <si>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</si>
  <si>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</si>
  <si>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</si>
  <si>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</si>
  <si>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</si>
  <si>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</si>
  <si>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</si>
  <si>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</si>
  <si>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</si>
  <si>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</si>
  <si>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</si>
  <si>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</si>
  <si>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</si>
  <si>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</si>
  <si>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</si>
  <si>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</si>
  <si>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</si>
  <si>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</si>
  <si>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</si>
  <si>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</si>
  <si>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</si>
  <si>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</si>
  <si>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</si>
  <si>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</si>
  <si>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</si>
  <si>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</si>
  <si>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</si>
  <si>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</si>
  <si>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</si>
  <si>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</si>
  <si>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</si>
  <si>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</si>
  <si>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</si>
  <si>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</si>
  <si>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</si>
  <si>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</si>
  <si>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</si>
  <si>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</si>
  <si>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</si>
  <si>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</si>
  <si>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</si>
  <si>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</si>
  <si>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</si>
  <si>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</si>
  <si>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</si>
  <si>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</si>
  <si>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</si>
  <si>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</si>
  <si>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</si>
  <si>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</si>
  <si>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</si>
  <si>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</si>
  <si>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</si>
  <si>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</si>
  <si>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</si>
  <si>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</si>
  <si>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</si>
  <si>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</si>
  <si>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</si>
  <si>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</si>
  <si>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</si>
  <si>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</si>
  <si>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</si>
  <si>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</si>
  <si>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</si>
  <si>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</si>
  <si>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</si>
  <si>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</si>
  <si>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</si>
  <si>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</si>
  <si>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</si>
  <si>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</si>
  <si>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</si>
  <si>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</si>
  <si>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</si>
  <si>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</si>
  <si>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</si>
  <si>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</si>
  <si>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</si>
  <si>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</si>
  <si>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</si>
  <si>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</si>
  <si>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</si>
  <si>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</si>
  <si>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</si>
  <si>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</si>
  <si>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</si>
  <si>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</si>
  <si>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</si>
  <si>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</si>
  <si>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</si>
  <si>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</si>
  <si>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</si>
  <si>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</si>
  <si>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</si>
  <si>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</si>
  <si>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</si>
  <si>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</si>
  <si>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</si>
  <si>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</si>
  <si>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</si>
  <si>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</si>
  <si>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</si>
  <si>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</si>
  <si>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</si>
  <si>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</si>
  <si>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</si>
  <si>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</si>
  <si>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</si>
  <si>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</si>
  <si>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</si>
  <si>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</si>
  <si>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</si>
  <si>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</si>
  <si>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</si>
  <si>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</si>
  <si>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</si>
  <si>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</si>
  <si>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</si>
  <si>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</si>
  <si>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</si>
  <si>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</si>
  <si>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</si>
  <si>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</si>
  <si>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</si>
  <si>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</si>
  <si>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</si>
  <si>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</si>
  <si>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</si>
  <si>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</si>
  <si>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</si>
  <si>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</si>
  <si>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</si>
  <si>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</si>
  <si>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</si>
  <si>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</si>
  <si>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</si>
  <si>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</si>
  <si>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</si>
  <si>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</si>
  <si>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</si>
  <si>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</si>
  <si>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</si>
  <si>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</si>
  <si>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</si>
  <si>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</si>
  <si>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</si>
  <si>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</si>
  <si>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</si>
  <si>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</si>
  <si>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</si>
  <si>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</si>
  <si>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</si>
  <si>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</si>
  <si>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</si>
  <si>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</si>
  <si>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</si>
  <si>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</si>
  <si>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</si>
  <si>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</si>
  <si>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</si>
  <si>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</si>
  <si>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</si>
  <si>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</si>
  <si>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</si>
  <si>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</si>
  <si>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</si>
  <si>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</si>
  <si>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</si>
  <si>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</si>
  <si>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</si>
  <si>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</si>
  <si>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</si>
  <si>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</si>
  <si>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</si>
  <si>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</si>
  <si>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</si>
  <si>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</si>
  <si>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</si>
  <si>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</si>
  <si>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</si>
  <si>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</si>
  <si>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</si>
  <si>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</si>
  <si>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</si>
  <si>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</si>
  <si>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</si>
  <si>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</si>
  <si>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</si>
  <si>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</si>
  <si>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</si>
  <si>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</si>
  <si>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</si>
  <si>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</si>
  <si>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</si>
  <si>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</si>
  <si>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</si>
  <si>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</si>
  <si>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</si>
  <si>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</si>
  <si>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</si>
  <si>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</si>
  <si>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</si>
  <si>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</si>
  <si>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</si>
  <si>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</si>
  <si>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</si>
  <si>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</si>
  <si>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</si>
  <si>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</si>
  <si>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</si>
  <si>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</si>
  <si>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</si>
  <si>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</si>
  <si>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</si>
  <si>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</si>
  <si>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</si>
  <si>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</si>
  <si>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</si>
  <si>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</si>
  <si>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</si>
  <si>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</si>
  <si>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</si>
  <si>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</si>
  <si>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</si>
  <si>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</si>
  <si>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</si>
  <si>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</si>
  <si>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</si>
  <si>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</si>
  <si>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</si>
  <si>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</si>
  <si>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</si>
  <si>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</si>
  <si>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</si>
  <si>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</si>
  <si>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</si>
  <si>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</si>
  <si>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</si>
  <si>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</si>
  <si>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</si>
  <si>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</si>
  <si>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</si>
  <si>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</si>
  <si>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</si>
  <si>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</si>
  <si>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</si>
  <si>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</si>
  <si>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</si>
  <si>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</si>
  <si>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</si>
  <si>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</si>
  <si>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</si>
  <si>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</si>
  <si>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</si>
  <si>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</si>
  <si>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</si>
  <si>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</si>
  <si>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</si>
  <si>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</si>
  <si>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</si>
  <si>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</si>
  <si>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</si>
  <si>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</si>
  <si>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</si>
  <si>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</si>
  <si>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</si>
  <si>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</si>
  <si>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</si>
  <si>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</si>
  <si>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</si>
  <si>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</si>
  <si>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</si>
  <si>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</si>
  <si>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</si>
  <si>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</si>
  <si>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</si>
  <si>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</si>
  <si>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</si>
  <si>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</si>
  <si>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</si>
  <si>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</si>
  <si>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</si>
  <si>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</si>
  <si>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</si>
  <si>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</si>
  <si>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</si>
  <si>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</si>
  <si>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</si>
  <si>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</si>
  <si>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</si>
  <si>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</si>
  <si>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</si>
  <si>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</si>
  <si>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</si>
  <si>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</si>
  <si>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</si>
  <si>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</si>
  <si>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</si>
  <si>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</si>
  <si>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</si>
  <si>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</si>
  <si>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</si>
  <si>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</si>
  <si>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</si>
  <si>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</si>
  <si>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</si>
  <si>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</si>
  <si>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</si>
  <si>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</si>
  <si>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</si>
  <si>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</si>
  <si>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</si>
  <si>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</si>
  <si>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</si>
  <si>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</si>
  <si>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</si>
  <si>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</si>
  <si>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</si>
  <si>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</si>
  <si>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</si>
  <si>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</si>
  <si>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</si>
  <si>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</si>
  <si>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</si>
  <si>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</si>
  <si>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</si>
  <si>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</si>
  <si>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</si>
  <si>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</si>
  <si>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</si>
  <si>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</si>
  <si>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</si>
  <si>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</si>
  <si>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</si>
  <si>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</si>
  <si>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</si>
  <si>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</si>
  <si>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</si>
  <si>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</si>
  <si>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</si>
  <si>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</si>
  <si>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</si>
  <si>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</si>
  <si>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</si>
  <si>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</si>
  <si>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</si>
  <si>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</si>
  <si>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</si>
  <si>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</si>
  <si>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</si>
  <si>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</si>
  <si>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</si>
  <si>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</si>
  <si>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</si>
  <si>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</si>
  <si>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</si>
  <si>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</si>
  <si>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</si>
  <si>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</si>
  <si>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</si>
  <si>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</si>
  <si>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</si>
  <si>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</si>
  <si>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</si>
  <si>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</si>
  <si>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</si>
  <si>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</si>
  <si>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</si>
  <si>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</si>
  <si>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</si>
  <si>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</si>
  <si>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</si>
  <si>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</si>
  <si>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</si>
  <si>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</si>
  <si>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</si>
  <si>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</si>
  <si>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</si>
  <si>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</si>
  <si>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</si>
  <si>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</si>
  <si>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</si>
  <si>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</si>
  <si>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</si>
  <si>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</si>
  <si>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</si>
  <si>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</si>
  <si>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</si>
  <si>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</si>
  <si>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</si>
  <si>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</si>
  <si>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</si>
  <si>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</si>
  <si>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</si>
  <si>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</si>
  <si>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</si>
  <si>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</si>
  <si>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</si>
  <si>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</si>
  <si>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</si>
  <si>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</si>
  <si>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</si>
  <si>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</si>
  <si>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</si>
  <si>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</si>
  <si>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</si>
  <si>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</si>
  <si>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</si>
  <si>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</si>
  <si>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</si>
  <si>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</si>
  <si>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</si>
  <si>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</si>
  <si>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</si>
  <si>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</si>
  <si>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</si>
  <si>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</si>
  <si>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</si>
  <si>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</si>
  <si>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</si>
  <si>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</si>
  <si>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</si>
  <si>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</si>
  <si>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</si>
  <si>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</si>
  <si>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</si>
  <si>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</si>
  <si>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</si>
  <si>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</si>
  <si>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</si>
  <si>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</si>
  <si>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</si>
  <si>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</si>
  <si>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</si>
  <si>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</si>
  <si>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</si>
  <si>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</si>
  <si>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</si>
  <si>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</si>
  <si>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</si>
  <si>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</si>
  <si>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</si>
  <si>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</si>
  <si>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</si>
  <si>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</si>
  <si>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</si>
  <si>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</si>
  <si>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</si>
  <si>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</si>
  <si>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</si>
  <si>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</si>
  <si>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</si>
  <si>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</si>
  <si>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</si>
  <si>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</si>
  <si>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</si>
  <si>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</si>
  <si>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</si>
  <si>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</si>
  <si>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</si>
  <si>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</si>
  <si>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</si>
  <si>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</si>
  <si>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</si>
  <si>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</si>
  <si>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</si>
  <si>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</si>
  <si>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</si>
  <si>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</si>
  <si>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</si>
  <si>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</si>
  <si>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</si>
  <si>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</si>
  <si>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</si>
  <si>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</si>
  <si>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</si>
  <si>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</si>
  <si>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</si>
  <si>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</si>
  <si>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</si>
  <si>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</si>
  <si>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</si>
  <si>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</si>
  <si>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</si>
  <si>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</si>
  <si>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</si>
  <si>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</si>
  <si>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</si>
  <si>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</si>
  <si>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</si>
  <si>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</si>
  <si>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</si>
  <si>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</si>
  <si>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</si>
  <si>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</si>
  <si>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</si>
  <si>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</si>
  <si>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</si>
  <si>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</si>
  <si>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</si>
  <si>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</si>
  <si>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</si>
  <si>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</si>
  <si>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</si>
  <si>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</si>
  <si>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</si>
  <si>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</si>
  <si>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</si>
  <si>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</si>
  <si>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</si>
  <si>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</si>
  <si>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</si>
  <si>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</si>
  <si>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</si>
  <si>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</si>
  <si>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</si>
  <si>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</si>
  <si>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</si>
  <si>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</si>
  <si>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</si>
  <si>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</si>
  <si>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</si>
  <si>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</si>
  <si>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</si>
  <si>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</si>
  <si>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</si>
  <si>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</si>
  <si>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</si>
  <si>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</si>
  <si>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</si>
  <si>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</si>
  <si>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</si>
  <si>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</si>
  <si>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</si>
  <si>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</si>
  <si>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</si>
  <si>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</si>
  <si>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</si>
  <si>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</si>
  <si>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</si>
  <si>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</si>
  <si>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</si>
  <si>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</si>
  <si>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</si>
  <si>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</si>
  <si>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</si>
  <si>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</si>
  <si>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</si>
  <si>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</si>
  <si>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</si>
  <si>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</si>
  <si>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</si>
  <si>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</si>
  <si>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</si>
  <si>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</si>
  <si>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</si>
  <si>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</si>
  <si>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</si>
  <si>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</si>
  <si>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</si>
  <si>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</si>
  <si>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</si>
  <si>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</si>
  <si>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</si>
  <si>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</si>
  <si>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</si>
  <si>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</si>
  <si>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</si>
  <si>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</si>
  <si>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</si>
  <si>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</si>
  <si>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</si>
  <si>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</si>
  <si>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</si>
  <si>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</si>
  <si>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</si>
  <si>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</si>
  <si>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</si>
  <si>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</si>
  <si>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</si>
  <si>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</si>
  <si>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</si>
  <si>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</si>
  <si>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</si>
  <si>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</si>
  <si>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</si>
  <si>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</si>
  <si>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</si>
  <si>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</si>
  <si>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</si>
  <si>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</si>
  <si>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</si>
  <si>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</si>
  <si>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</si>
  <si>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</si>
  <si>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</si>
  <si>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</si>
  <si>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</si>
  <si>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</si>
  <si>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</si>
  <si>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</si>
  <si>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</si>
  <si>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</si>
  <si>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</si>
  <si>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</si>
  <si>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</si>
  <si>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</si>
  <si>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</si>
  <si>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</si>
  <si>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</si>
  <si>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</si>
  <si>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</si>
  <si>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</si>
  <si>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</si>
  <si>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</si>
  <si>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</si>
  <si>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</si>
  <si>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</si>
  <si>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</si>
  <si>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</si>
  <si>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</si>
  <si>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</si>
  <si>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</si>
  <si>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</si>
  <si>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</si>
  <si>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</si>
  <si>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</si>
  <si>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</si>
  <si>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</si>
  <si>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</si>
  <si>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</si>
  <si>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</si>
  <si>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</si>
  <si>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</si>
  <si>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</si>
  <si>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</si>
  <si>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</si>
  <si>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</si>
  <si>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</si>
  <si>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</si>
  <si>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</si>
  <si>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</si>
  <si>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</si>
  <si>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</si>
  <si>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</si>
  <si>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</si>
  <si>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</si>
  <si>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</si>
  <si>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</si>
  <si>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</si>
  <si>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</si>
  <si>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</si>
  <si>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</si>
  <si>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</si>
  <si>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</si>
  <si>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</si>
  <si>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</si>
  <si>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</si>
  <si>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</si>
  <si>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</si>
  <si>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</si>
  <si>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</si>
  <si>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</si>
  <si>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</si>
  <si>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</si>
  <si>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</si>
  <si>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</si>
  <si>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</si>
  <si>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</si>
  <si>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</si>
  <si>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</si>
  <si>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</si>
  <si>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</si>
  <si>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</si>
  <si>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</si>
  <si>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</si>
  <si>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</si>
  <si>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</si>
  <si>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</si>
  <si>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</si>
  <si>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</si>
  <si>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</si>
  <si>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</si>
  <si>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</si>
  <si>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</si>
  <si>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</si>
  <si>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</si>
  <si>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</si>
  <si>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</si>
  <si>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</si>
  <si>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</si>
  <si>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</si>
  <si>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</si>
  <si>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</si>
  <si>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</si>
  <si>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</si>
  <si>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</si>
  <si>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</si>
  <si>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</si>
  <si>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</si>
  <si>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</si>
  <si>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</si>
  <si>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</si>
  <si>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</si>
  <si>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</si>
  <si>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</si>
  <si>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</si>
  <si>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</si>
  <si>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</si>
  <si>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</si>
  <si>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</si>
  <si>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</si>
  <si>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</si>
  <si>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</si>
  <si>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</si>
  <si>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</si>
  <si>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</si>
  <si>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</si>
  <si>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</si>
  <si>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</si>
  <si>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</si>
  <si>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</si>
  <si>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</si>
  <si>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</si>
  <si>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</si>
  <si>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</si>
  <si>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</si>
  <si>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</si>
  <si>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</si>
  <si>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</si>
  <si>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</si>
  <si>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</si>
  <si>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</si>
  <si>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</si>
  <si>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</si>
  <si>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</si>
  <si>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</si>
  <si>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</si>
  <si>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</si>
  <si>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</si>
  <si>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</si>
  <si>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</si>
  <si>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</si>
  <si>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</si>
  <si>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</si>
  <si>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</si>
  <si>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</si>
  <si>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</si>
  <si>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</si>
  <si>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</si>
  <si>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</si>
  <si>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</si>
  <si>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</si>
  <si>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</si>
  <si>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</si>
  <si>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</si>
  <si>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</si>
  <si>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</si>
  <si>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</si>
  <si>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</si>
  <si>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</si>
  <si>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</si>
  <si>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</si>
  <si>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</si>
  <si>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</si>
  <si>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</si>
  <si>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</si>
  <si>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</si>
  <si>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</si>
  <si>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</si>
  <si>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</si>
  <si>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</si>
  <si>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</si>
  <si>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</si>
  <si>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</si>
  <si>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</si>
  <si>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</si>
  <si>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</si>
  <si>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</si>
  <si>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</si>
  <si>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</si>
  <si>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</si>
  <si>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</si>
  <si>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</si>
  <si>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</si>
  <si>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</si>
  <si>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</si>
  <si>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</si>
  <si>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</si>
  <si>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</si>
  <si>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</si>
  <si>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</si>
  <si>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</si>
  <si>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</si>
  <si>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</si>
  <si>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</si>
  <si>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</si>
  <si>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</si>
  <si>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</si>
  <si>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</si>
  <si>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</si>
  <si>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</si>
  <si>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</si>
  <si>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</si>
  <si>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</si>
  <si>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</si>
  <si>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</si>
  <si>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</si>
  <si>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</si>
  <si>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</si>
  <si>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</si>
  <si>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</si>
  <si>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</si>
  <si>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</si>
  <si>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</si>
  <si>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</si>
  <si>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</si>
  <si>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</si>
  <si>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</si>
  <si>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</si>
  <si>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</si>
  <si>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</si>
  <si>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</si>
  <si>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</si>
  <si>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</si>
  <si>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</si>
  <si>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</si>
  <si>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</si>
  <si>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</si>
  <si>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</si>
  <si>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</si>
  <si>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</si>
  <si>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</si>
  <si>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</si>
  <si>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</si>
  <si>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</si>
  <si>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</si>
  <si>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</si>
  <si>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</si>
  <si>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</si>
  <si>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</si>
  <si>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</si>
  <si>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</si>
  <si>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</si>
  <si>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</si>
  <si>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</si>
  <si>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</si>
  <si>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</si>
  <si>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</si>
  <si>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</si>
  <si>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</si>
  <si>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</si>
  <si>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</si>
  <si>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</si>
  <si>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</si>
  <si>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</si>
  <si>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</si>
  <si>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</si>
  <si>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</si>
  <si>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</si>
  <si>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</si>
  <si>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</si>
  <si>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</si>
  <si>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</si>
  <si>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</si>
  <si>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</si>
  <si>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</si>
  <si>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</si>
  <si>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</si>
  <si>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</si>
  <si>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</si>
  <si>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</si>
  <si>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</si>
  <si>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</si>
  <si>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</si>
  <si>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</si>
  <si>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</si>
  <si>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</si>
  <si>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</si>
  <si>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</si>
  <si>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</si>
  <si>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</si>
  <si>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</si>
  <si>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</si>
  <si>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</si>
  <si>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</si>
  <si>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</si>
  <si>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</si>
  <si>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</si>
  <si>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</si>
  <si>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</si>
  <si>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</si>
  <si>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</si>
  <si>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</si>
  <si>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</si>
  <si>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</si>
  <si>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</si>
  <si>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</si>
  <si>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</si>
  <si>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</si>
  <si>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</si>
  <si>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</si>
  <si>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</si>
  <si>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</si>
  <si>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</si>
  <si>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</si>
  <si>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</si>
  <si>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</si>
  <si>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</si>
  <si>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</si>
  <si>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</si>
  <si>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</si>
  <si>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</si>
  <si>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</si>
  <si>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</si>
  <si>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</si>
  <si>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</si>
  <si>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</si>
  <si>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</si>
  <si>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</si>
  <si>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</si>
  <si>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</si>
  <si>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</si>
  <si>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</si>
  <si>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</si>
  <si>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</si>
  <si>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</si>
  <si>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</si>
  <si>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</si>
  <si>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</si>
  <si>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</si>
  <si>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</si>
  <si>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</si>
  <si>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</si>
  <si>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</si>
  <si>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</si>
  <si>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</si>
  <si>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</si>
  <si>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</si>
  <si>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</si>
  <si>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</si>
  <si>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</si>
  <si>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</si>
  <si>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</si>
  <si>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</si>
  <si>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</si>
  <si>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</si>
  <si>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</si>
  <si>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</si>
  <si>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</si>
  <si>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</si>
  <si>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</si>
  <si>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</si>
  <si>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</si>
  <si>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</si>
  <si>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</si>
  <si>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</si>
  <si>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</si>
  <si>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</si>
  <si>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</si>
  <si>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</si>
  <si>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</si>
  <si>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</si>
  <si>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</si>
  <si>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</si>
  <si>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</si>
  <si>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</si>
  <si>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</si>
  <si>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</si>
  <si>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</si>
  <si>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</si>
  <si>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</si>
  <si>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</si>
  <si>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</si>
  <si>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</si>
  <si>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</si>
  <si>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</si>
  <si>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</si>
  <si>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</si>
  <si>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</si>
  <si>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</si>
  <si>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</si>
  <si>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</si>
  <si>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</si>
  <si>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</si>
  <si>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</si>
  <si>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</si>
  <si>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</si>
  <si>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</si>
  <si>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</si>
  <si>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</si>
  <si>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</si>
  <si>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</si>
  <si>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</si>
  <si>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</si>
  <si>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</si>
  <si>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</si>
  <si>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</si>
  <si>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</si>
  <si>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</si>
  <si>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</si>
  <si>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</si>
  <si>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</si>
  <si>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</si>
  <si>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</si>
  <si>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</si>
  <si>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</si>
  <si>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</si>
  <si>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</si>
  <si>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</si>
  <si>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</si>
  <si>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</si>
  <si>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</si>
  <si>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</si>
  <si>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</si>
  <si>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</si>
  <si>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</si>
  <si>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</si>
  <si>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</si>
  <si>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</si>
  <si>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</si>
  <si>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</si>
  <si>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</si>
  <si>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</si>
  <si>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</si>
  <si>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</si>
  <si>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</si>
  <si>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</si>
  <si>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</si>
  <si>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</si>
  <si>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</si>
  <si>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</si>
  <si>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</si>
  <si>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</si>
  <si>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</si>
  <si>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</si>
  <si>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</si>
  <si>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</si>
  <si>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</si>
  <si>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</si>
  <si>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</si>
  <si>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</si>
  <si>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</si>
  <si>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</si>
  <si>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</si>
  <si>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</si>
  <si>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</si>
  <si>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</si>
  <si>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</si>
  <si>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</si>
  <si>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</si>
  <si>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</si>
  <si>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</si>
  <si>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</si>
  <si>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</si>
  <si>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</si>
  <si>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</si>
  <si>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</si>
  <si>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</si>
  <si>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</si>
  <si>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</si>
  <si>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</si>
  <si>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</si>
  <si>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</si>
  <si>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</si>
  <si>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</si>
  <si>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</si>
  <si>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</si>
  <si>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</si>
  <si>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</si>
  <si>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</si>
  <si>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</si>
  <si>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</si>
  <si>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</si>
  <si>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</si>
  <si>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</si>
  <si>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</si>
  <si>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</si>
  <si>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</si>
  <si>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</si>
  <si>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</si>
  <si>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</si>
  <si>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</si>
  <si>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</si>
  <si>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</si>
  <si>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</si>
  <si>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</si>
  <si>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</si>
  <si>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</si>
  <si>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</si>
  <si>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</si>
  <si>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</si>
  <si>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</si>
  <si>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</si>
  <si>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</si>
  <si>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</si>
  <si>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</si>
  <si>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</si>
  <si>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</si>
  <si>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</si>
  <si>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</si>
  <si>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</si>
  <si>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</si>
  <si>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</si>
  <si>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</si>
  <si>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</si>
  <si>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</si>
  <si>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</si>
  <si>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</si>
  <si>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</si>
  <si>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</si>
  <si>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</si>
  <si>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</si>
  <si>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</si>
  <si>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</si>
  <si>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</si>
  <si>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</si>
  <si>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</si>
  <si>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</si>
  <si>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</si>
  <si>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</si>
  <si>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</si>
  <si>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</si>
  <si>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</si>
  <si>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</si>
  <si>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</si>
  <si>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</si>
  <si>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</si>
  <si>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</si>
  <si>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</si>
  <si>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</si>
  <si>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</si>
  <si>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</si>
  <si>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</si>
  <si>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</si>
  <si>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</si>
  <si>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</si>
  <si>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</si>
  <si>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</si>
  <si>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</si>
  <si>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</si>
  <si>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</si>
  <si>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</si>
  <si>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</si>
  <si>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</si>
  <si>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</si>
  <si>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</si>
  <si>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</si>
  <si>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</si>
  <si>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</si>
  <si>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</si>
  <si>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</si>
  <si>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</si>
  <si>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</si>
  <si>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</si>
  <si>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</si>
  <si>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</si>
  <si>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</si>
  <si>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</si>
  <si>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</si>
  <si>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</si>
  <si>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</si>
  <si>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</si>
  <si>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</si>
  <si>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</si>
  <si>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</si>
  <si>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</si>
  <si>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</si>
  <si>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</si>
  <si>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</si>
  <si>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</si>
  <si>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</si>
  <si>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</si>
  <si>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</si>
  <si>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</si>
  <si>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</si>
  <si>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</si>
  <si>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</si>
  <si>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</si>
  <si>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</si>
  <si>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</si>
  <si>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</si>
  <si>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</si>
  <si>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</si>
  <si>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</si>
  <si>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</si>
  <si>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</si>
  <si>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</si>
  <si>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</si>
  <si>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</si>
  <si>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</si>
  <si>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</si>
  <si>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</si>
  <si>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</si>
  <si>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</si>
  <si>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</si>
  <si>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</si>
  <si>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</si>
  <si>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</si>
  <si>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</si>
  <si>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</si>
  <si>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</si>
  <si>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</si>
  <si>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</si>
  <si>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</si>
  <si>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</si>
  <si>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</si>
  <si>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</si>
  <si>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</si>
  <si>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</si>
  <si>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</si>
  <si>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</si>
  <si>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</si>
  <si>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</si>
  <si>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</si>
  <si>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</si>
  <si>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</si>
  <si>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</si>
  <si>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</si>
  <si>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</si>
  <si>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</si>
  <si>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</si>
  <si>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</si>
  <si>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</si>
  <si>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</si>
  <si>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</si>
  <si>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</si>
  <si>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</si>
  <si>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</si>
  <si>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</si>
  <si>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</si>
  <si>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</si>
  <si>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</si>
  <si>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</si>
  <si>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</si>
  <si>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</si>
  <si>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</si>
  <si>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</si>
  <si>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</si>
  <si>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</si>
  <si>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</si>
  <si>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</si>
  <si>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</si>
  <si>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</si>
  <si>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</si>
  <si>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</si>
  <si>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</si>
  <si>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</si>
  <si>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</si>
  <si>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</si>
  <si>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</si>
  <si>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</si>
  <si>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</si>
  <si>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</si>
  <si>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</si>
  <si>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</si>
  <si>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</si>
  <si>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</si>
  <si>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</si>
  <si>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</si>
  <si>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</si>
  <si>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</si>
  <si>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</si>
  <si>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</si>
  <si>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</si>
  <si>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</si>
  <si>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</si>
  <si>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</si>
  <si>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</si>
  <si>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</si>
  <si>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</si>
  <si>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</si>
  <si>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</si>
  <si>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</si>
  <si>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</si>
  <si>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</si>
  <si>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</si>
  <si>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</si>
  <si>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</si>
  <si>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</si>
  <si>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</si>
  <si>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</si>
  <si>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</si>
  <si>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</si>
  <si>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</si>
  <si>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</si>
  <si>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</si>
  <si>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</si>
  <si>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</si>
  <si>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</si>
  <si>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</si>
  <si>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</si>
  <si>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</si>
  <si>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</si>
  <si>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</si>
  <si>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</si>
  <si>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</si>
  <si>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</si>
  <si>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</si>
  <si>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</si>
  <si>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</si>
  <si>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</si>
  <si>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</si>
  <si>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</si>
  <si>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</si>
  <si>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</si>
  <si>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</si>
  <si>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</si>
  <si>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</si>
  <si>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</si>
  <si>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</si>
  <si>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</si>
  <si>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</si>
  <si>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</si>
  <si>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</si>
  <si>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</si>
  <si>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</si>
  <si>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</si>
  <si>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</si>
  <si>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</si>
  <si>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</si>
  <si>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</si>
  <si>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</si>
  <si>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</si>
  <si>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</si>
  <si>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</si>
  <si>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</si>
  <si>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</si>
  <si>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</si>
  <si>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</si>
  <si>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</si>
  <si>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</si>
  <si>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</si>
  <si>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</si>
  <si>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</si>
  <si>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</si>
  <si>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</si>
  <si>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</si>
  <si>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</si>
  <si>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</si>
  <si>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</si>
  <si>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</si>
  <si>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</si>
  <si>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</si>
  <si>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</si>
  <si>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</si>
  <si>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</si>
  <si>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</si>
  <si>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</si>
  <si>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</si>
  <si>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</si>
  <si>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</si>
  <si>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</si>
  <si>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</si>
  <si>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</si>
  <si>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</si>
  <si>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</si>
  <si>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</si>
  <si>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</si>
  <si>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</si>
  <si>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</si>
  <si>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</si>
  <si>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</si>
  <si>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</si>
  <si>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</si>
  <si>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</si>
  <si>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</si>
  <si>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</si>
  <si>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</si>
  <si>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</si>
  <si>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</si>
  <si>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</si>
  <si>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</si>
  <si>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</si>
  <si>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</si>
  <si>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</si>
  <si>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</si>
  <si>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</si>
  <si>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</si>
  <si>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</si>
  <si>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</si>
  <si>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</si>
  <si>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</si>
  <si>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</si>
  <si>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</si>
  <si>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</si>
  <si>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</si>
  <si>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</si>
  <si>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</si>
  <si>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</si>
  <si>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</si>
  <si>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</si>
  <si>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</si>
  <si>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</si>
  <si>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</si>
  <si>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</si>
  <si>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</si>
  <si>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</si>
  <si>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</si>
  <si>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</si>
  <si>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</si>
  <si>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</si>
  <si>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</si>
  <si>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</si>
  <si>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</si>
  <si>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</si>
  <si>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</si>
  <si>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</si>
  <si>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</si>
  <si>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</si>
  <si>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</si>
  <si>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</si>
  <si>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</si>
  <si>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</si>
  <si>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</si>
  <si>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</si>
  <si>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</si>
  <si>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</si>
  <si>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</si>
  <si>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</si>
  <si>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</si>
  <si>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</si>
  <si>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</si>
  <si>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</si>
  <si>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</si>
  <si>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</si>
  <si>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</si>
  <si>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</si>
  <si>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</si>
  <si>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</si>
  <si>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</si>
  <si>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</si>
  <si>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</si>
  <si>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</si>
  <si>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</si>
  <si>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</si>
  <si>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</si>
  <si>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</si>
  <si>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</si>
  <si>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</si>
  <si>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</si>
  <si>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</si>
  <si>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</si>
  <si>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</si>
  <si>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</si>
  <si>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</si>
  <si>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</si>
  <si>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</si>
  <si>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</si>
  <si>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</si>
  <si>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</si>
  <si>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</si>
  <si>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</si>
  <si>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</si>
  <si>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</si>
  <si>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</si>
  <si>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</si>
  <si>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</si>
  <si>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</si>
  <si>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</si>
  <si>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</si>
  <si>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</si>
  <si>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</si>
  <si>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</si>
  <si>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</si>
  <si>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</si>
  <si>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</si>
  <si>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</si>
  <si>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</si>
  <si>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</si>
  <si>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</si>
  <si>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</si>
  <si>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</si>
  <si>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</si>
  <si>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</si>
  <si>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</si>
  <si>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</si>
  <si>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</si>
  <si>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</si>
  <si>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</si>
  <si>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</si>
  <si>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</si>
  <si>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</si>
  <si>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</si>
  <si>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</si>
  <si>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</si>
  <si>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</si>
  <si>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</si>
  <si>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</si>
  <si>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</si>
  <si>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</si>
  <si>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</si>
  <si>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</si>
  <si>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</si>
  <si>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</si>
  <si>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</si>
  <si>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</si>
  <si>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</si>
  <si>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</si>
  <si>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</si>
  <si>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</si>
  <si>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</si>
  <si>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</si>
  <si>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</si>
  <si>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</si>
  <si>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</si>
  <si>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</si>
  <si>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</si>
  <si>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</si>
  <si>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</si>
  <si>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</si>
  <si>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</si>
  <si>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</si>
  <si>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</si>
  <si>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</si>
  <si>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</si>
  <si>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</si>
  <si>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</si>
  <si>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</si>
  <si>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</si>
  <si>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</si>
  <si>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</si>
  <si>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</si>
  <si>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</si>
  <si>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</si>
  <si>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</si>
  <si>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</si>
  <si>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</si>
  <si>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</si>
  <si>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</si>
  <si>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</si>
  <si>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</si>
  <si>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</si>
  <si>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</si>
  <si>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</si>
  <si>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</si>
  <si>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</si>
  <si>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</si>
  <si>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</si>
  <si>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</si>
  <si>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</si>
  <si>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</si>
  <si>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</si>
  <si>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</si>
  <si>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</si>
  <si>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</si>
  <si>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</si>
  <si>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</si>
  <si>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</si>
  <si>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</si>
  <si>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</si>
  <si>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</si>
  <si>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</si>
  <si>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</si>
  <si>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</si>
  <si>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</si>
  <si>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</si>
  <si>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</si>
  <si>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</si>
  <si>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</si>
  <si>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</si>
  <si>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</si>
  <si>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</si>
  <si>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</si>
  <si>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</si>
  <si>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</si>
  <si>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</si>
  <si>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</si>
  <si>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</si>
  <si>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</si>
  <si>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</si>
  <si>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</si>
  <si>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</si>
  <si>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</si>
  <si>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</si>
  <si>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</si>
  <si>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</si>
  <si>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</si>
  <si>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</si>
  <si>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</si>
  <si>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</si>
  <si>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</si>
  <si>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</si>
  <si>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</si>
  <si>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</si>
  <si>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</si>
  <si>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</si>
  <si>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</si>
  <si>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</si>
  <si>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</si>
  <si>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</si>
  <si>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</si>
  <si>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</si>
  <si>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</si>
  <si>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</si>
  <si>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</si>
  <si>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</si>
  <si>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</si>
  <si>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</si>
  <si>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</si>
  <si>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</si>
  <si>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</si>
  <si>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</si>
  <si>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</si>
  <si>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</si>
  <si>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</si>
  <si>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</si>
  <si>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</si>
  <si>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</si>
  <si>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</si>
  <si>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</si>
  <si>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</si>
  <si>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</si>
  <si>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</si>
  <si>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</si>
  <si>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</si>
  <si>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</si>
  <si>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</si>
  <si>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</si>
  <si>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</si>
  <si>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</si>
  <si>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</si>
  <si>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</si>
  <si>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</si>
  <si>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</si>
  <si>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</si>
  <si>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</si>
  <si>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</si>
  <si>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</si>
  <si>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</si>
  <si>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</si>
  <si>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</si>
  <si>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</si>
  <si>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</si>
  <si>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</si>
  <si>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</si>
  <si>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</si>
  <si>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</si>
  <si>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</si>
  <si>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</si>
  <si>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</si>
  <si>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</si>
  <si>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</si>
  <si>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</si>
  <si>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</si>
  <si>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</si>
  <si>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</si>
  <si>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</si>
  <si>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</si>
  <si>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</si>
  <si>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</si>
  <si>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</si>
  <si>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</si>
  <si>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</si>
  <si>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</si>
  <si>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</si>
  <si>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</si>
  <si>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</si>
  <si>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</si>
  <si>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</si>
  <si>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</si>
  <si>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</si>
  <si>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</si>
  <si>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</si>
  <si>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</si>
  <si>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</si>
  <si>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</si>
  <si>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</si>
  <si>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</si>
  <si>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</si>
  <si>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</si>
  <si>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</si>
  <si>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</si>
  <si>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</si>
  <si>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</si>
  <si>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</si>
  <si>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</si>
  <si>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</si>
  <si>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</si>
  <si>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</si>
  <si>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</si>
  <si>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</si>
  <si>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</si>
  <si>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</si>
  <si>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</si>
  <si>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</si>
  <si>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</si>
  <si>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</si>
  <si>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</si>
  <si>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</si>
  <si>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</si>
  <si>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</si>
  <si>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</si>
  <si>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</si>
  <si>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</si>
  <si>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</si>
  <si>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</si>
  <si>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</si>
  <si>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</si>
  <si>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</si>
  <si>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</si>
  <si>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</si>
  <si>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</si>
  <si>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</si>
  <si>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</si>
  <si>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</si>
  <si>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</si>
  <si>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</si>
  <si>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</si>
  <si>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</si>
  <si>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</si>
  <si>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</si>
  <si>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</si>
  <si>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</si>
  <si>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</si>
  <si>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</si>
  <si>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</si>
  <si>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</si>
  <si>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</si>
  <si>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</si>
  <si>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</si>
  <si>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</si>
  <si>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</si>
  <si>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</si>
  <si>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</si>
  <si>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</si>
  <si>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</si>
  <si>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</si>
  <si>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</si>
  <si>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</si>
  <si>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</si>
  <si>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</si>
  <si>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</si>
  <si>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</si>
  <si>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</si>
  <si>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</si>
  <si>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</si>
  <si>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</si>
  <si>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</si>
  <si>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</si>
  <si>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</si>
  <si>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</si>
  <si>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</si>
  <si>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</si>
  <si>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</si>
  <si>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</si>
  <si>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</si>
  <si>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</si>
  <si>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</si>
  <si>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</si>
  <si>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</si>
  <si>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</si>
  <si>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</si>
  <si>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</si>
  <si>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</si>
  <si>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</si>
  <si>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</si>
  <si>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</si>
  <si>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</si>
  <si>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</si>
  <si>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</si>
  <si>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</si>
  <si>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</si>
  <si>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</si>
  <si>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</si>
  <si>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</si>
  <si>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</si>
  <si>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</si>
  <si>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</si>
  <si>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</si>
  <si>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</si>
  <si>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</si>
  <si>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</si>
  <si>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</si>
  <si>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</si>
  <si>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</si>
  <si>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</si>
  <si>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</si>
  <si>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</si>
  <si>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</si>
  <si>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</si>
  <si>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</si>
  <si>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</si>
  <si>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</si>
  <si>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</si>
  <si>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</si>
  <si>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</si>
  <si>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</si>
  <si>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</si>
  <si>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</si>
  <si>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</si>
  <si>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</si>
  <si>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</si>
  <si>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</si>
  <si>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</si>
  <si>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</si>
  <si>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</si>
  <si>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</si>
  <si>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</si>
  <si>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</si>
  <si>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</si>
  <si>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</si>
  <si>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</si>
  <si>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</si>
  <si>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</si>
  <si>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</si>
  <si>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</si>
  <si>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</si>
  <si>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</si>
  <si>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</si>
  <si>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</si>
  <si>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</si>
  <si>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</si>
  <si>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</si>
  <si>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</si>
  <si>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</si>
  <si>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</si>
  <si>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</si>
  <si>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</si>
  <si>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</si>
  <si>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</si>
  <si>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</si>
  <si>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</si>
  <si>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</si>
  <si>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</si>
  <si>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</si>
  <si>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</si>
  <si>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</si>
  <si>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</si>
  <si>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</si>
  <si>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</si>
  <si>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</si>
  <si>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</si>
  <si>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</si>
  <si>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</si>
  <si>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</si>
  <si>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</si>
  <si>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</si>
  <si>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</si>
  <si>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</si>
  <si>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</si>
  <si>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</si>
  <si>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</si>
  <si>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</si>
  <si>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</si>
  <si>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</si>
  <si>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</si>
  <si>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</si>
  <si>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</si>
  <si>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</si>
  <si>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</si>
  <si>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</si>
  <si>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</si>
  <si>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</si>
  <si>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</si>
  <si>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</si>
  <si>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</si>
  <si>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</si>
  <si>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</si>
  <si>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</si>
  <si>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</si>
  <si>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</si>
  <si>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</si>
  <si>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</si>
  <si>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</si>
  <si>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</si>
  <si>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</si>
  <si>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</si>
  <si>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</si>
  <si>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</si>
  <si>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</si>
  <si>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</si>
  <si>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</si>
  <si>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</si>
  <si>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</si>
  <si>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</si>
  <si>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</si>
  <si>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</si>
  <si>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</si>
  <si>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</si>
  <si>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</si>
  <si>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</si>
  <si>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</si>
  <si>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</si>
  <si>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</si>
  <si>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</si>
  <si>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</si>
  <si>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</si>
  <si>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</si>
  <si>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</si>
  <si>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</si>
  <si>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</si>
  <si>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</si>
  <si>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</si>
  <si>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</si>
  <si>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</si>
  <si>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</si>
  <si>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</si>
  <si>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</si>
  <si>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</si>
  <si>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</si>
  <si>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</si>
  <si>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</si>
  <si>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</si>
  <si>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</si>
  <si>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</si>
  <si>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</si>
  <si>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</si>
  <si>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</si>
  <si>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</si>
  <si>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</si>
  <si>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</si>
  <si>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</si>
  <si>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</si>
  <si>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</si>
  <si>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</si>
  <si>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</si>
  <si>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</si>
  <si>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</si>
  <si>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</si>
  <si>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</si>
  <si>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</si>
  <si>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</si>
  <si>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</si>
  <si>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</si>
  <si>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</si>
  <si>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</si>
  <si>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</si>
  <si>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</si>
  <si>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</si>
  <si>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</si>
  <si>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</si>
  <si>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</si>
  <si>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</si>
  <si>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</si>
  <si>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</si>
  <si>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</si>
  <si>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</si>
  <si>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</si>
  <si>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</si>
  <si>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</si>
  <si>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</si>
  <si>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</si>
  <si>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</si>
  <si>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</si>
  <si>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</si>
  <si>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</si>
  <si>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</si>
  <si>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</si>
  <si>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</si>
  <si>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</si>
  <si>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</si>
  <si>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</si>
  <si>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</si>
  <si>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</si>
  <si>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</si>
  <si>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</si>
  <si>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</si>
  <si>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</si>
  <si>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</si>
  <si>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</si>
  <si>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</si>
  <si>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</si>
  <si>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</si>
  <si>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</si>
  <si>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</si>
  <si>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</si>
  <si>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</si>
  <si>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</si>
  <si>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</si>
  <si>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</si>
  <si>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</si>
  <si>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</si>
  <si>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</si>
  <si>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</si>
  <si>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</si>
  <si>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</si>
  <si>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</si>
  <si>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</si>
  <si>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</si>
  <si>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</si>
  <si>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</si>
  <si>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</si>
  <si>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</si>
  <si>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</si>
  <si>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</si>
  <si>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</si>
  <si>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</si>
  <si>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</si>
  <si>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</si>
  <si>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</si>
  <si>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</si>
  <si>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</si>
  <si>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</si>
  <si>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</si>
  <si>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</si>
  <si>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</si>
  <si>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</si>
  <si>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</si>
  <si>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</si>
  <si>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</si>
  <si>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</si>
  <si>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</si>
  <si>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</si>
  <si>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</si>
  <si>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</si>
  <si>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</si>
  <si>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</si>
  <si>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</si>
  <si>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</si>
  <si>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</si>
  <si>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</si>
  <si>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</si>
  <si>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</si>
  <si>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</si>
  <si>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</si>
  <si>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</si>
  <si>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</si>
  <si>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</si>
  <si>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</si>
  <si>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</si>
  <si>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</si>
  <si>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</si>
  <si>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</si>
  <si>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</si>
  <si>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</si>
  <si>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</si>
  <si>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</si>
  <si>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</si>
  <si>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</si>
  <si>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</si>
  <si>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</si>
  <si>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</si>
  <si>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</si>
  <si>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</si>
  <si>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</si>
  <si>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</si>
  <si>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</si>
  <si>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</si>
  <si>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</si>
  <si>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</si>
  <si>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</si>
  <si>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</si>
  <si>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</si>
  <si>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</si>
  <si>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</si>
  <si>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</si>
  <si>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</si>
  <si>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</si>
  <si>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</si>
  <si>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</si>
  <si>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</si>
  <si>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</si>
  <si>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</si>
  <si>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</si>
  <si>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</si>
  <si>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</si>
  <si>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</si>
  <si>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</si>
  <si>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</si>
  <si>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</si>
  <si>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</si>
  <si>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</si>
  <si>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</si>
  <si>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</si>
  <si>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</si>
  <si>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</si>
  <si>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</si>
  <si>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</si>
  <si>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</si>
  <si>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</si>
  <si>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</si>
  <si>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</si>
  <si>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</si>
  <si>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</si>
  <si>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</si>
  <si>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</si>
  <si>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</si>
  <si>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</si>
  <si>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</si>
  <si>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</si>
  <si>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</si>
  <si>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</si>
  <si>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</si>
  <si>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</si>
  <si>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</si>
  <si>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</si>
  <si>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</si>
  <si>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</si>
  <si>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</si>
  <si>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</si>
  <si>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</si>
  <si>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</si>
  <si>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</si>
  <si>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</si>
  <si>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</si>
  <si>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</si>
  <si>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</si>
  <si>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</si>
  <si>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</si>
  <si>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</si>
  <si>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</si>
  <si>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</si>
  <si>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</si>
  <si>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</si>
  <si>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</si>
  <si>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</si>
  <si>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</si>
  <si>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</si>
  <si>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</si>
  <si>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</si>
  <si>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</si>
  <si>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</si>
  <si>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</si>
  <si>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</si>
  <si>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</si>
  <si>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</si>
  <si>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</si>
  <si>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</si>
  <si>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</si>
  <si>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</si>
  <si>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</si>
  <si>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</si>
  <si>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</si>
  <si>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</si>
  <si>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</si>
  <si>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</si>
  <si>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</si>
  <si>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</si>
  <si>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</si>
  <si>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</si>
  <si>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</si>
  <si>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</si>
  <si>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</si>
  <si>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</si>
  <si>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</si>
  <si>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</si>
  <si>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</si>
  <si>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</si>
  <si>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</si>
  <si>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</si>
  <si>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</si>
  <si>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</si>
  <si>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</si>
  <si>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</si>
  <si>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</si>
  <si>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</si>
  <si>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</si>
  <si>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</si>
  <si>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</si>
  <si>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</si>
  <si>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</si>
  <si>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</si>
  <si>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</si>
  <si>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</si>
  <si>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</si>
  <si>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</si>
  <si>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</si>
  <si>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</si>
  <si>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</si>
  <si>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</si>
  <si>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</si>
  <si>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</si>
  <si>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</si>
  <si>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</si>
  <si>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</si>
  <si>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</si>
  <si>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</si>
  <si>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</si>
  <si>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</si>
  <si>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</si>
  <si>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</si>
  <si>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</si>
  <si>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</si>
  <si>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</si>
  <si>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</si>
  <si>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</si>
  <si>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</si>
  <si>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</si>
  <si>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</si>
  <si>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</si>
  <si>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</si>
  <si>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</si>
  <si>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</si>
  <si>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</si>
  <si>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</si>
  <si>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</si>
  <si>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</si>
  <si>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</si>
  <si>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</si>
  <si>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</si>
  <si>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</si>
  <si>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</si>
  <si>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</si>
  <si>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</si>
  <si>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</si>
  <si>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</si>
  <si>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</si>
  <si>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</si>
  <si>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</si>
  <si>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</si>
  <si>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</si>
  <si>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</si>
  <si>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</si>
  <si>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</si>
  <si>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</si>
  <si>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</si>
  <si>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</si>
  <si>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</si>
  <si>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</si>
  <si>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</si>
  <si>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</si>
  <si>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</si>
  <si>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</si>
  <si>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</si>
  <si>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</si>
  <si>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</si>
  <si>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</si>
  <si>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</si>
  <si>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</si>
  <si>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</si>
  <si>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</si>
  <si>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</si>
  <si>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</si>
  <si>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</si>
  <si>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</si>
  <si>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</si>
  <si>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</si>
  <si>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</si>
  <si>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</si>
  <si>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</si>
  <si>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</si>
  <si>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</si>
  <si>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</si>
  <si>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</si>
  <si>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</si>
  <si>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</si>
  <si>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</si>
  <si>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</si>
  <si>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</si>
  <si>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</si>
  <si>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</si>
  <si>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</si>
  <si>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</si>
  <si>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</si>
  <si>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</si>
  <si>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</si>
  <si>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</si>
  <si>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</si>
  <si>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</si>
  <si>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</si>
  <si>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</si>
  <si>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</si>
  <si>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</si>
  <si>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</si>
  <si>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</si>
  <si>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</si>
  <si>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</si>
  <si>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</si>
  <si>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</si>
  <si>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</si>
  <si>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</si>
  <si>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</si>
  <si>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</si>
  <si>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</si>
  <si>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</si>
  <si>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</si>
  <si>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</si>
  <si>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</si>
  <si>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</si>
  <si>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</si>
  <si>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</si>
  <si>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</si>
  <si>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</si>
  <si>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</si>
  <si>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</si>
  <si>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</si>
  <si>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</si>
  <si>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</si>
  <si>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</si>
  <si>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</si>
  <si>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</si>
  <si>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</si>
  <si>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</si>
  <si>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</si>
  <si>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</si>
  <si>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</si>
  <si>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</si>
  <si>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</si>
  <si>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</si>
  <si>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</si>
  <si>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</si>
  <si>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</si>
  <si>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</si>
  <si>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</si>
  <si>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</si>
  <si>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</si>
  <si>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</si>
  <si>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</si>
  <si>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</si>
  <si>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</si>
  <si>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</si>
  <si>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</si>
  <si>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</si>
  <si>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</si>
  <si>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</si>
  <si>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</si>
  <si>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</si>
  <si>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</si>
  <si>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</si>
  <si>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</si>
  <si>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</si>
  <si>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</si>
  <si>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</si>
  <si>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</si>
  <si>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</si>
  <si>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</si>
  <si>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</si>
  <si>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</si>
  <si>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</si>
  <si>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</si>
  <si>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</si>
  <si>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</si>
  <si>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</si>
  <si>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</si>
  <si>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</si>
  <si>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</si>
  <si>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</si>
  <si>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</si>
  <si>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</si>
  <si>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</si>
  <si>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</si>
  <si>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</si>
  <si>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</si>
  <si>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</si>
  <si>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</si>
  <si>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</si>
  <si>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</si>
  <si>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</si>
  <si>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</si>
  <si>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</si>
  <si>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</si>
  <si>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</si>
  <si>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</si>
  <si>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</si>
  <si>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</si>
  <si>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</si>
  <si>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</si>
  <si>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</si>
  <si>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</si>
  <si>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</si>
  <si>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</si>
  <si>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</si>
  <si>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</si>
  <si>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</si>
  <si>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</si>
  <si>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</si>
  <si>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</si>
  <si>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</si>
  <si>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</si>
  <si>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</si>
  <si>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</si>
  <si>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</si>
  <si>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</si>
  <si>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</si>
  <si>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</si>
  <si>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</si>
  <si>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</si>
  <si>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</si>
  <si>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</si>
  <si>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</si>
  <si>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</si>
  <si>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</si>
  <si>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</si>
  <si>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</si>
  <si>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</si>
  <si>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</si>
  <si>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</si>
  <si>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</si>
  <si>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</si>
  <si>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</si>
  <si>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</si>
  <si>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</si>
  <si>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</si>
  <si>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</si>
  <si>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</si>
  <si>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</si>
  <si>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</si>
  <si>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</si>
  <si>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</si>
  <si>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</si>
  <si>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</si>
  <si>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</si>
  <si>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</si>
  <si>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</si>
  <si>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</si>
  <si>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</si>
  <si>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</si>
  <si>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</si>
  <si>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</si>
  <si>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</si>
  <si>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</si>
  <si>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</si>
  <si>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</si>
  <si>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</si>
  <si>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</si>
  <si>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</si>
  <si>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</si>
  <si>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</si>
  <si>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</si>
  <si>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</si>
  <si>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</si>
  <si>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</si>
  <si>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</si>
  <si>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</si>
  <si>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</si>
  <si>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</si>
  <si>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</si>
  <si>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</si>
  <si>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</si>
  <si>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</si>
  <si>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</si>
  <si>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</si>
  <si>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</si>
  <si>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</si>
  <si>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</si>
  <si>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</si>
  <si>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</si>
  <si>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</si>
  <si>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</si>
  <si>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</si>
  <si>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</si>
  <si>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</si>
  <si>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</si>
  <si>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</si>
  <si>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</si>
  <si>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</si>
  <si>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</si>
  <si>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</si>
  <si>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</si>
  <si>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</si>
  <si>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</si>
  <si>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</si>
  <si>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</si>
  <si>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</si>
  <si>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</si>
  <si>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</si>
  <si>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</si>
  <si>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</si>
  <si>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</si>
  <si>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</si>
  <si>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</si>
  <si>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</si>
  <si>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</si>
  <si>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</si>
  <si>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</si>
  <si>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</si>
  <si>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</si>
  <si>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</si>
  <si>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</si>
  <si>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</si>
  <si>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</si>
  <si>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</si>
  <si>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</si>
  <si>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</si>
  <si>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</si>
  <si>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</si>
  <si>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</si>
  <si>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</si>
  <si>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</si>
  <si>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</si>
  <si>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</si>
  <si>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</si>
  <si>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</si>
  <si>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</si>
  <si>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</si>
  <si>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</si>
  <si>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</si>
  <si>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</si>
  <si>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</si>
  <si>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</si>
  <si>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</si>
  <si>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</si>
  <si>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</si>
  <si>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</si>
  <si>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</si>
  <si>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</si>
  <si>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</si>
  <si>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</si>
  <si>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</si>
  <si>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</si>
  <si>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</si>
  <si>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</si>
  <si>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</si>
  <si>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</si>
  <si>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</si>
  <si>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</si>
  <si>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</si>
  <si>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</si>
  <si>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</si>
  <si>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</si>
  <si>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</si>
  <si>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</si>
  <si>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</si>
  <si>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</si>
  <si>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</si>
  <si>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</si>
  <si>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</si>
  <si>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</si>
  <si>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</si>
  <si>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</si>
  <si>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</si>
  <si>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</si>
  <si>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</si>
  <si>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</si>
  <si>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</si>
  <si>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</si>
  <si>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</si>
  <si>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</si>
  <si>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</si>
  <si>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</si>
  <si>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</si>
  <si>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</si>
  <si>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</si>
  <si>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</si>
  <si>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</si>
  <si>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</si>
  <si>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</si>
  <si>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</si>
  <si>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</si>
  <si>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</si>
  <si>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</si>
  <si>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</si>
  <si>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</si>
  <si>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</si>
  <si>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</si>
  <si>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</si>
  <si>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</si>
  <si>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</si>
  <si>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</si>
  <si>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</si>
  <si>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</si>
  <si>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</si>
  <si>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</si>
  <si>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</si>
  <si>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</si>
  <si>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</si>
  <si>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</si>
  <si>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</si>
  <si>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</si>
  <si>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</si>
  <si>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</si>
  <si>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</si>
  <si>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</si>
  <si>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</si>
  <si>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</si>
  <si>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</si>
  <si>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</si>
  <si>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</si>
  <si>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</si>
  <si>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</si>
  <si>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</si>
  <si>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</si>
  <si>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</si>
  <si>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</si>
  <si>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</si>
  <si>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</si>
  <si>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</si>
  <si>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</si>
  <si>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</si>
  <si>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</si>
  <si>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</si>
  <si>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</si>
  <si>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</si>
  <si>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</si>
  <si>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</si>
  <si>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</si>
  <si>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</si>
  <si>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</si>
  <si>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</si>
  <si>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</si>
  <si>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</si>
  <si>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</si>
  <si>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</si>
  <si>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</si>
  <si>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</si>
  <si>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</si>
  <si>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</si>
  <si>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</si>
  <si>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</si>
  <si>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</si>
  <si>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</si>
  <si>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</si>
  <si>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</si>
  <si>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</si>
  <si>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</si>
  <si>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</si>
  <si>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</si>
  <si>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</si>
  <si>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</si>
  <si>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</si>
  <si>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</si>
  <si>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</si>
  <si>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</si>
  <si>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</si>
  <si>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</si>
  <si>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</si>
  <si>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</si>
  <si>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</si>
  <si>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</si>
  <si>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</si>
  <si>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</si>
  <si>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</si>
  <si>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</si>
  <si>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</si>
  <si>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</si>
  <si>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</si>
  <si>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</si>
  <si>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</si>
  <si>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</si>
  <si>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</si>
  <si>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</si>
  <si>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</si>
  <si>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</si>
  <si>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</si>
  <si>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</si>
  <si>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</si>
  <si>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</si>
  <si>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</si>
  <si>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</si>
  <si>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</si>
  <si>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</si>
  <si>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</si>
  <si>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</si>
  <si>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</si>
  <si>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</si>
  <si>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</si>
  <si>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</si>
  <si>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</si>
  <si>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</si>
  <si>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</si>
  <si>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</si>
  <si>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</si>
  <si>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</si>
  <si>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</si>
  <si>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</si>
  <si>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</si>
  <si>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</si>
  <si>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</si>
  <si>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</si>
  <si>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</si>
  <si>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</si>
  <si>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</si>
  <si>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</si>
  <si>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</si>
  <si>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</si>
  <si>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</si>
  <si>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</si>
  <si>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</si>
  <si>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</si>
  <si>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</si>
  <si>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</si>
  <si>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</si>
  <si>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</si>
  <si>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</si>
  <si>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</si>
  <si>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</si>
  <si>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</si>
  <si>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</si>
  <si>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</si>
  <si>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</si>
  <si>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</si>
  <si>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</si>
  <si>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</si>
  <si>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</si>
  <si>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</si>
  <si>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</si>
  <si>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</si>
  <si>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</si>
  <si>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</si>
  <si>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</si>
  <si>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</si>
  <si>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</si>
  <si>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</si>
  <si>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</si>
  <si>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</si>
  <si>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</si>
  <si>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</si>
  <si>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</si>
  <si>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</si>
  <si>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</si>
  <si>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</si>
  <si>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</si>
  <si>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</si>
  <si>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</si>
  <si>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</si>
  <si>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</si>
  <si>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</si>
  <si>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</si>
  <si>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</si>
  <si>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</si>
  <si>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</si>
  <si>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</si>
  <si>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</si>
  <si>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</si>
  <si>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</si>
  <si>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</si>
  <si>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</si>
  <si>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</si>
  <si>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</si>
  <si>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</si>
  <si>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</si>
  <si>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</si>
  <si>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</si>
  <si>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</si>
  <si>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</si>
  <si>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</si>
  <si>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</si>
  <si>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</si>
  <si>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</si>
  <si>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</si>
  <si>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</si>
  <si>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</si>
  <si>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</si>
  <si>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</si>
  <si>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</si>
  <si>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</si>
  <si>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</si>
  <si>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</si>
  <si>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</si>
  <si>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</si>
  <si>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</si>
  <si>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</si>
  <si>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</si>
  <si>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</si>
  <si>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</si>
  <si>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</si>
  <si>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</si>
  <si>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</si>
  <si>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</si>
  <si>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</si>
  <si>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</si>
  <si>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</si>
  <si>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</si>
  <si>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</si>
  <si>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</si>
  <si>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</si>
  <si>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</si>
  <si>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</si>
  <si>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</si>
  <si>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</si>
  <si>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</si>
  <si>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</si>
  <si>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</si>
  <si>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</si>
  <si>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</si>
  <si>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</si>
  <si>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</si>
  <si>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</si>
  <si>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</si>
  <si>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</si>
  <si>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</si>
  <si>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</si>
  <si>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</si>
  <si>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</si>
  <si>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</si>
  <si>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</si>
  <si>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</si>
  <si>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</si>
  <si>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</si>
  <si>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</si>
  <si>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</si>
  <si>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</si>
  <si>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</si>
  <si>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</si>
  <si>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</si>
  <si>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</si>
  <si>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</si>
  <si>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</si>
  <si>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</si>
  <si>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</si>
  <si>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</si>
  <si>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</si>
  <si>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</si>
  <si>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</si>
  <si>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</si>
  <si>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</si>
  <si>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</si>
  <si>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</si>
  <si>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</si>
  <si>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</si>
  <si>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</si>
  <si>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</si>
  <si>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</si>
  <si>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</si>
  <si>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</si>
  <si>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</si>
  <si>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</si>
  <si>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</si>
  <si>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</si>
  <si>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</si>
  <si>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</si>
  <si>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</si>
  <si>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</si>
  <si>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</si>
  <si>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</si>
  <si>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</si>
  <si>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</si>
  <si>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</si>
  <si>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</si>
  <si>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</si>
  <si>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</si>
  <si>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</si>
  <si>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</si>
  <si>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</si>
  <si>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</si>
  <si>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</si>
  <si>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</si>
  <si>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</si>
  <si>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</si>
  <si>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</si>
  <si>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</si>
  <si>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</si>
  <si>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</si>
  <si>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</si>
  <si>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</si>
  <si>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</si>
  <si>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</si>
  <si>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</si>
  <si>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</si>
  <si>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</si>
  <si>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</si>
  <si>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</si>
  <si>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</si>
  <si>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</si>
  <si>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</si>
  <si>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</si>
  <si>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</si>
  <si>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</si>
  <si>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</si>
  <si>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</si>
  <si>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</si>
  <si>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</si>
  <si>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</si>
  <si>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</si>
  <si>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</si>
  <si>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</si>
  <si>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</si>
  <si>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</si>
  <si>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</si>
  <si>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</si>
  <si>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</si>
  <si>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</si>
  <si>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</si>
  <si>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</si>
  <si>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</si>
  <si>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</si>
  <si>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</si>
  <si>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</si>
  <si>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</si>
  <si>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</si>
  <si>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</si>
  <si>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</si>
  <si>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</si>
  <si>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</si>
  <si>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</si>
  <si>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</si>
  <si>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</si>
  <si>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</si>
  <si>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</si>
  <si>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</si>
  <si>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</si>
  <si>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</si>
  <si>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</si>
  <si>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</si>
  <si>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</si>
  <si>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</si>
  <si>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</si>
  <si>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</si>
  <si>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</si>
  <si>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</si>
  <si>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</si>
  <si>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</si>
  <si>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</si>
  <si>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</si>
  <si>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</si>
  <si>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</si>
  <si>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</si>
  <si>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</si>
  <si>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</si>
  <si>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</si>
  <si>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</si>
  <si>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</si>
  <si>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</si>
  <si>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</si>
  <si>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</si>
  <si>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</si>
  <si>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</si>
  <si>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</si>
  <si>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</si>
  <si>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</si>
  <si>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</si>
  <si>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</si>
  <si>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</si>
  <si>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</si>
  <si>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</si>
  <si>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</si>
  <si>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</si>
  <si>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</si>
  <si>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</si>
  <si>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</si>
  <si>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</si>
  <si>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</si>
  <si>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</si>
  <si>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</si>
  <si>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</si>
  <si>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</si>
  <si>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</si>
  <si>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</si>
  <si>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</si>
  <si>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</si>
  <si>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</si>
  <si>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</si>
  <si>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</si>
  <si>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</si>
  <si>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</si>
  <si>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</si>
  <si>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</si>
  <si>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</si>
  <si>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</si>
  <si>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</si>
  <si>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</si>
  <si>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</si>
  <si>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</si>
  <si>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</si>
  <si>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</si>
  <si>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</si>
  <si>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</si>
  <si>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</si>
  <si>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</si>
  <si>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</si>
  <si>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</si>
  <si>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</si>
  <si>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</si>
  <si>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</si>
  <si>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</si>
  <si>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</si>
  <si>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</si>
  <si>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</si>
  <si>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</si>
  <si>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</si>
  <si>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</si>
  <si>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</si>
  <si>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</si>
  <si>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</si>
  <si>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</si>
  <si>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</si>
  <si>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</si>
  <si>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</si>
  <si>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</si>
  <si>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</si>
  <si>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</si>
  <si>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</si>
  <si>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</si>
  <si>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</si>
  <si>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</si>
  <si>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</si>
  <si>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</si>
  <si>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</si>
  <si>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</si>
  <si>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</si>
  <si>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</si>
  <si>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</si>
  <si>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</si>
  <si>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</si>
  <si>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</si>
  <si>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</si>
  <si>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</si>
  <si>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</si>
  <si>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</si>
  <si>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</si>
  <si>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</si>
  <si>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</si>
  <si>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</si>
  <si>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</si>
  <si>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</si>
  <si>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</si>
  <si>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</si>
  <si>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</si>
  <si>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</si>
  <si>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</si>
  <si>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</si>
  <si>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</si>
  <si>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</si>
  <si>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</si>
  <si>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</si>
  <si>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</si>
  <si>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</si>
  <si>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</si>
  <si>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</si>
  <si>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</si>
  <si>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</si>
  <si>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</si>
  <si>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</si>
  <si>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</si>
  <si>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</si>
  <si>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</si>
  <si>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</si>
  <si>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</si>
  <si>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</si>
  <si>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</si>
  <si>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</si>
  <si>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</si>
  <si>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</si>
  <si>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</si>
  <si>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</si>
  <si>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</si>
  <si>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</si>
  <si>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</si>
  <si>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</si>
  <si>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</si>
  <si>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</si>
  <si>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</si>
  <si>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</si>
  <si>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</si>
  <si>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</si>
  <si>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</si>
  <si>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</si>
  <si>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</si>
  <si>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</si>
  <si>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</si>
  <si>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</si>
  <si>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</si>
  <si>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</si>
  <si>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</si>
  <si>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</si>
  <si>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</si>
  <si>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</si>
  <si>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</si>
  <si>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</si>
  <si>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</si>
  <si>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</si>
  <si>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</si>
  <si>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</si>
  <si>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</si>
  <si>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</si>
  <si>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</si>
  <si>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</si>
  <si>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</si>
  <si>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</si>
  <si>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</si>
  <si>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</si>
  <si>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</si>
  <si>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</si>
  <si>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</si>
  <si>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</si>
  <si>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</si>
  <si>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</si>
  <si>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</si>
  <si>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</si>
  <si>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</si>
  <si>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</si>
  <si>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</si>
  <si>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</si>
  <si>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</si>
  <si>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</si>
  <si>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</si>
  <si>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</si>
  <si>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</si>
  <si>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</si>
  <si>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</si>
  <si>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</si>
  <si>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</si>
  <si>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</si>
  <si>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</si>
  <si>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</si>
  <si>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</si>
  <si>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</si>
  <si>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</si>
  <si>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</si>
  <si>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</si>
  <si>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</si>
  <si>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</si>
  <si>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</si>
  <si>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</si>
  <si>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</si>
  <si>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</si>
  <si>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</si>
  <si>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</si>
  <si>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</si>
  <si>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</si>
  <si>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</si>
  <si>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</si>
  <si>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</si>
  <si>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</si>
  <si>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</si>
  <si>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</si>
  <si>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</si>
  <si>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</si>
  <si>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</si>
  <si>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</si>
  <si>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</si>
  <si>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</si>
  <si>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</si>
  <si>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</si>
  <si>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</si>
  <si>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</si>
  <si>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</si>
  <si>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</si>
  <si>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</si>
  <si>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</si>
  <si>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</si>
  <si>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</si>
  <si>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</si>
  <si>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</si>
  <si>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</si>
  <si>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</si>
  <si>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</si>
  <si>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</si>
  <si>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</si>
  <si>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</si>
  <si>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</si>
  <si>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</si>
  <si>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</si>
  <si>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</si>
  <si>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</si>
  <si>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</si>
  <si>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</si>
  <si>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</si>
  <si>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</si>
  <si>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</si>
  <si>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</si>
  <si>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</si>
  <si>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</si>
  <si>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</si>
  <si>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</si>
  <si>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</si>
  <si>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</si>
  <si>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</si>
  <si>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</si>
  <si>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</si>
  <si>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</si>
  <si>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</si>
  <si>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</si>
  <si>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</si>
  <si>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</si>
  <si>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</si>
  <si>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</si>
  <si>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</si>
  <si>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</si>
  <si>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</si>
  <si>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</si>
  <si>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</si>
  <si>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</si>
  <si>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</si>
  <si>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</si>
  <si>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</si>
  <si>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</si>
  <si>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</si>
  <si>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</si>
  <si>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</si>
  <si>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</si>
  <si>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</si>
  <si>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</si>
  <si>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</si>
  <si>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</si>
  <si>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</si>
  <si>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</si>
  <si>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</si>
  <si>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</si>
  <si>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</si>
  <si>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</si>
  <si>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</si>
  <si>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</si>
  <si>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</si>
  <si>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</si>
  <si>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</si>
  <si>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</si>
  <si>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</si>
  <si>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</si>
  <si>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</si>
  <si>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</si>
  <si>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</si>
  <si>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</si>
  <si>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</si>
  <si>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</si>
  <si>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</si>
  <si>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</si>
  <si>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</si>
  <si>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</si>
  <si>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</si>
  <si>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</si>
  <si>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</si>
  <si>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</si>
  <si>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</si>
  <si>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</si>
  <si>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</si>
  <si>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</si>
  <si>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</si>
  <si>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</si>
  <si>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</si>
  <si>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</si>
  <si>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</si>
  <si>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</si>
  <si>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</si>
  <si>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</si>
  <si>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</si>
  <si>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</si>
  <si>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</si>
  <si>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</si>
  <si>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</si>
  <si>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</si>
  <si>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</si>
  <si>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</si>
  <si>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</si>
  <si>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</si>
  <si>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</si>
  <si>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</si>
  <si>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</si>
  <si>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</si>
  <si>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</si>
  <si>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</si>
  <si>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</si>
  <si>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</si>
  <si>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</si>
  <si>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</si>
  <si>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</si>
  <si>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</si>
  <si>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</si>
  <si>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</si>
  <si>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</si>
  <si>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</si>
  <si>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</si>
  <si>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</si>
  <si>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</si>
  <si>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</si>
  <si>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</si>
  <si>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</si>
  <si>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</si>
  <si>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</si>
  <si>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</si>
  <si>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</si>
  <si>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</si>
  <si>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</si>
  <si>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</si>
  <si>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</si>
  <si>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</si>
  <si>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</si>
  <si>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</si>
  <si>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</si>
  <si>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</si>
  <si>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</si>
  <si>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</si>
  <si>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</si>
  <si>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</si>
  <si>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</si>
  <si>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</si>
  <si>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</si>
  <si>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</si>
  <si>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</si>
  <si>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</si>
  <si>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</si>
  <si>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</si>
  <si>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</si>
  <si>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</si>
  <si>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</si>
  <si>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</si>
  <si>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</si>
  <si>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</si>
  <si>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</si>
  <si>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</si>
  <si>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</si>
  <si>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</si>
  <si>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</si>
  <si>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</si>
  <si>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</si>
  <si>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</si>
  <si>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</si>
  <si>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</si>
  <si>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</si>
  <si>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</si>
  <si>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</si>
  <si>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</si>
  <si>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</si>
  <si>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</si>
  <si>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</si>
  <si>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</si>
  <si>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</si>
  <si>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</si>
  <si>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</si>
  <si>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</si>
  <si>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</si>
  <si>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</si>
  <si>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</si>
  <si>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</si>
  <si>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</si>
  <si>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</si>
  <si>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</si>
  <si>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</si>
  <si>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</si>
  <si>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</si>
  <si>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</si>
  <si>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</si>
  <si>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</si>
  <si>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</si>
  <si>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</si>
  <si>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</si>
  <si>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</si>
  <si>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</si>
  <si>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</si>
  <si>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</si>
  <si>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</si>
  <si>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</si>
  <si>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</si>
  <si>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</si>
  <si>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</si>
  <si>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</si>
  <si>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</si>
  <si>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</si>
  <si>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</si>
  <si>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</si>
  <si>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</si>
  <si>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PCM-20251021-00001352</t>
  </si>
  <si>
    <t xml:space="preserve">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</si>
  <si>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</si>
  <si>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</si>
  <si>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</si>
  <si>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</si>
  <si>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</si>
  <si>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</si>
  <si>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</si>
  <si>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</si>
  <si>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</si>
  <si>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</si>
  <si>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</si>
  <si>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</si>
  <si>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</si>
  <si>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</si>
  <si>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</si>
  <si>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</si>
  <si>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</si>
  <si>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</si>
  <si>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</si>
  <si>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</si>
  <si>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</si>
  <si>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</si>
  <si>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</si>
  <si>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</si>
  <si>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</si>
  <si>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</si>
  <si>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</si>
  <si>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</si>
  <si>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</si>
  <si>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</si>
  <si>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</si>
  <si>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</si>
  <si>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</si>
  <si>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</si>
  <si>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</si>
  <si>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</si>
  <si>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</si>
  <si>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</si>
  <si>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</si>
  <si>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</si>
  <si>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</si>
  <si>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</si>
  <si>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</si>
  <si>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</si>
  <si>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</si>
  <si>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</si>
  <si>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</si>
  <si>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</si>
  <si>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</si>
  <si>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</si>
  <si>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</si>
  <si>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</si>
  <si>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</si>
  <si>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</si>
  <si>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</si>
  <si>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</si>
  <si>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</si>
  <si>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</si>
  <si>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</si>
  <si>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</si>
  <si>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</si>
  <si>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</si>
  <si>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</si>
  <si>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</si>
  <si>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</si>
  <si>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</si>
  <si>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</si>
  <si>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</si>
  <si>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</si>
  <si>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</si>
  <si>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</si>
  <si>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</si>
  <si>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</si>
  <si>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</si>
  <si>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</si>
  <si>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</si>
  <si>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</si>
  <si>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</si>
  <si>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</si>
  <si>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</si>
  <si>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</si>
  <si>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</si>
  <si>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</si>
  <si>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</si>
  <si>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</si>
  <si>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</si>
  <si>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</si>
  <si>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</si>
  <si>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</si>
  <si>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</si>
  <si>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</si>
  <si>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</si>
  <si>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</si>
  <si>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</si>
  <si>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</si>
  <si>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PCM-20251021-00001285</t>
  </si>
  <si>
    <t xml:space="preserve">EM team at site </t>
  </si>
  <si>
    <t>PCM-20251021-00001199</t>
  </si>
  <si>
    <t xml:space="preserve">ETA 10 mins </t>
  </si>
  <si>
    <t>TT-20251021-01044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</si>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</sst>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0" totalsRowShown="0" headerRowDxfId="31" dataDxfId="30" headerRowBorderDxfId="28" tableBorderDxfId="29">
  <autoFilter ref="A1:L5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288.59733784721902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2.2314699068374466E-2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2.0925810182234272E-2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45951.545763773145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45951.545763773145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45951.545763773145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45951.545763773145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45951.545763773145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45951.545763773145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45951.545763773145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45951.545763773145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45951.545763773145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45951.545763773145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45951.545763773145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45951.545763773145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45951.545763773145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45951.545763773145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45951.545763773145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45951.545763773145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45951.545763773145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45951.545763773145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45951.545763773145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45951.545763773145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45951.545763773145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45951.545763773145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45951.545763773145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45951.545763773145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45951.545763773145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45951.545763773145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45951.545763773145</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45951.545763773145</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45951.545763773145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45951.545763773145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45951.545763773145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45951.545763773145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45951.545763773145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45951.545763773145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45951.545763773145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45951.545763773145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45951.545763773145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45951.545763773145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45951.545763773145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45951.545763773145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45951.545763773145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45951.545763773145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45951.545763773145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45951.545763773145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45951.545763773145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45951.545763773145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45951.545763773145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45951.545763773145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45951.545763773145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45951.545763773145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45951.545763773145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45951.545763773145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45951.545763773145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45951.545763773145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45951.545763773145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45951.545763773145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45951.545763773145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45951.545763773145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45951.545763773145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45951.545763773145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45951.545763773145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45951.545763773145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45951.545763773145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45951.545763773145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45951.545763773145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45951.545763773145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45951.545763773145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45951.545763773145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45951.545763773145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45951.545763773145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45951.545763773145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45951.545763773145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45951.545763773145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45951.545763773145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45951.545763773145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45951.545763773145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45951.545763773145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45951.545763773145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45951.545763773145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45951.545763773145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45951.545763773145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45951.545763773145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45951.545763773145</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45951.545763773145</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144.81868043981376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126.54592581018369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7.049988310180197</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45951.545763773145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45951.545763773145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45951.545763773145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45951.545763773145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45951.545763773145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45951.545763773145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45951.545763773145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45951.545763773145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45951.545763773145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45951.545763773145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45951.545763773145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45951.545763773145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45951.545763773145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45951.545763773145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45951.545763773145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45951.545763773145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45951.545763773145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45951.545763773145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45951.545763773145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45951.545763773145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45951.545763773145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45951.545763773145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45951.545763773145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45951.545763773145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45951.545763773145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45951.545763773145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45951.545763773145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45951.545763773145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45951.545763773145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45951.545763773145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45951.545763773145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45951.545763773145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45951.545763773145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45951.545763773145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45951.545763773145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45951.545763773145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45951.545763773145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45951.545763773145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45951.545763773145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45951.545763773145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45951.545763773145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45951.545763773145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45951.545763773145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45951.545763773145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45951.545763773145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45951.545763773145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45951.545763773145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45951.545763773145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45951.545763773145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45951.545763773145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45951.545763773145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45951.545763773145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45951.545763773145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45951.545763773145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45951.545763773145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45951.545763773145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45951.545763773145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45951.545763773145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45951.545763773145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45951.545763773145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45951.545763773145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45951.545763773145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45951.545763773145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45951.545763773145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45951.545763773145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45951.545763773145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45951.545763773145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45951.545763773145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45951.545763773145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45951.545763773145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45951.545763773145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45951.545763773145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45951.545763773145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45951.545763773145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45951.545763773145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45951.545763773145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45951.545763773145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45951.545763773145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45951.545763773145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45951.545763773145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45951.545763773145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45951.545763773145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45951.545763773145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45951.545763773145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45951.545763773145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45951.545763773145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45951.545763773145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45951.545763773145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45951.545763773145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45951.545763773145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45951.545763773145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45951.545763773145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45951.545763773145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45951.545763773145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45951.545763773145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45951.545763773145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45951.545763773145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45951.545763773145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45951.545763773145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45951.545763773145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45951.545763773145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45951.545763773145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45951.545763773145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45951.545763773145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45951.545763773145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45951.545763773145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45951.545763773145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45951.545763773145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45951.545763773145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45951.545763773145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45951.545763773145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45951.545763773145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45951.545763773145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45951.545763773145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45951.545763773145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45951.545763773145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45951.545763773145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45951.545763773145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45951.545763773145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45951.545763773145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45951.545763773145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45951.545763773145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45951.545763773145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45951.545763773145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45951.545763773145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45951.545763773145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45951.545763773145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45951.545763773145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45951.545763773145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45951.545763773145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45951.545763773145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45951.545763773145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45951.545763773145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45951.545763773145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45951.545763773145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45951.545763773145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45951.545763773145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45951.545763773145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45951.545763773145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45951.545763773145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45951.545763773145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45951.545763773145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45951.545763773145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45951.545763773145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45951.545763773145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45951.545763773145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45951.545763773145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45951.545763773145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45951.545763773145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45951.545763773145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45951.545763773145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45951.545763773145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45951.545763773145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45951.545763773145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45951.545763773145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45951.545763773145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45951.545763773145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45951.545763773145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45951.545763773145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45951.545763773145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45951.545763773145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45951.545763773145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45951.545763773145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45951.545763773145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45951.545763773145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45951.545763773145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45951.545763773145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45951.545763773145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45951.545763773145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45951.545763773145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45951.545763773145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45951.545763773145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45951.545763773145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45951.545763773145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45951.545763773145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45951.545763773145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45951.545763773145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45951.545763773145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45951.545763773145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45951.545763773145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45951.545763773145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45951.545763773145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45951.545763773145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45951.545763773145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45951.545763773145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45951.545763773145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45951.545763773145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45951.545763773145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45951.545763773145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45951.545763773145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45951.545763773145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45951.545763773145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45951.545763773145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45951.545763773145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45951.545763773145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45951.545763773145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45951.545763773145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45951.545763773145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45951.545763773145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45951.545763773145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45951.545763773145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45951.545763773145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45951.545763773145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45951.545763773145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45951.545763773145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45951.545763773145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45951.545763773145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45951.545763773145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45951.545763773145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45951.545763773145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45951.545763773145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45951.545763773145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45951.545763773145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45951.545763773145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45951.545763773145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45951.545763773145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45951.545763773145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45951.545763773145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45951.545763773145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45951.545763773145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45951.545763773145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45951.545763773145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45951.545763773145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45951.545763773145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45951.545763773145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45951.545763773145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45951.545763773145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45951.545763773145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45951.545763773145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45951.545763773145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45951.545763773145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45951.545763773145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45951.545763773145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45951.545763773145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45951.545763773145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45951.545763773145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45951.545763773145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45951.545763773145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45951.545763773145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45951.545763773145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45951.545763773145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45951.545763773145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45951.545763773145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45951.545763773145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45951.545763773145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45951.545763773145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45951.545763773145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45951.545763773145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45951.545763773145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45951.545763773145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45951.545763773145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45951.545763773145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45951.545763773145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45951.545763773145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45951.545763773145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45951.545763773145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45951.545763773145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45951.545763773145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45951.545763773145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45951.545763773145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45951.545763773145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45951.545763773145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45951.545763773145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45951.545763773145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45951.545763773145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45951.545763773145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45951.545763773145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45951.545763773145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45951.545763773145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45951.545763773145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45951.545763773145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45951.545763773145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45951.545763773145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45951.545763773145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45951.545763773145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45951.545763773145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45951.545763773145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45951.545763773145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45951.545763773145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45951.545763773145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45951.545763773145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45951.545763773145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45951.545763773145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45951.545763773145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45951.545763773145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45951.545763773145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45951.545763773145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45951.545763773145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45951.545763773145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45951.545763773145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45951.545763773145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45951.545763773145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45951.545763773145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45951.545763773145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45951.545763773145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45951.545763773145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45951.545763773145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45951.545763773145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45951.545763773145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45951.545763773145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45951.545763773145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45951.545763773145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45951.545763773145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45951.545763773145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45951.545763773145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45951.545763773145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45951.545763773145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45951.545763773145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45951.545763773145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45951.545763773145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45951.545763773145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45951.545763773145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45951.545763773145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45951.545763773145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45951.545763773145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45951.545763773145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45951.545763773145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45951.545763773145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45951.545763773145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45951.545763773145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45951.545763773145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45951.545763773145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45951.545763773145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45951.545763773145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45951.545763773145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45951.545763773145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45951.545763773145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45951.545763773145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45951.545763773145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45951.545763773145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45951.545763773145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45951.545763773145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45951.545763773145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45951.545763773145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45951.545763773145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45951.545763773145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45951.545763773145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45951.545763773145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45951.545763773145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45951.545763773145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45951.545763773145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45951.545763773145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45951.545763773145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45951.545763773145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45951.545763773145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45951.545763773145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45951.545763773145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45951.545763773145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45951.545763773145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45951.545763773145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45951.545763773145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45951.545763773145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45951.545763773145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45951.545763773145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45951.545763773145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45951.545763773145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45951.545763773145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45951.545763773145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45951.545763773145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45951.545763773145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45951.545763773145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45951.545763773145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45951.545763773145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45951.545763773145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45951.545763773145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45951.545763773145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45951.545763773145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45951.545763773145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45951.545763773145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45951.545763773145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45951.545763773145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45951.545763773145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45951.545763773145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45951.545763773145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45951.545763773145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45951.545763773145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45951.545763773145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45951.545763773145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45951.545763773145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45951.545763773145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45951.545763773145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45951.545763773145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45951.545763773145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45951.545763773145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45951.545763773145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45951.545763773145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45951.545763773145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45951.545763773145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45951.545763773145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45951.545763773145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45951.545763773145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45951.545763773145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45951.545763773145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45951.545763773145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45951.545763773145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45951.545763773145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45951.545763773145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45951.545763773145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45951.545763773145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45951.545763773145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45951.545763773145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45951.545763773145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45951.545763773145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45951.545763773145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45951.545763773145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45951.545763773145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45951.545763773145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45951.545763773145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45951.545763773145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45951.545763773145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45951.545763773145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45951.545763773145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45951.545763773145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45951.545763773145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45951.545763773145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45951.545763773145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45951.545763773145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45951.545763773145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45951.545763773145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45951.545763773145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45951.545763773145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45951.545763773145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45951.545763773145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45951.545763773145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45951.545763773145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45951.545763773145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45951.545763773145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45951.545763773145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45951.545763773145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45951.545763773145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45951.545763773145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45951.545763773145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45951.545763773145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45951.545763773145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45951.545763773145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45951.545763773145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45951.545763773145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45951.545763773145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45951.545763773145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45951.545763773145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45951.545763773145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45951.545763773145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45951.545763773145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45951.545763773145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45951.545763773145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45951.545763773145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45951.545763773145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45951.545763773145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45951.545763773145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45951.545763773145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45951.545763773145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45951.545763773145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45951.545763773145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45951.545763773145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45951.545763773145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45951.545763773145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45951.545763773145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45951.545763773145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45951.545763773145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45951.545763773145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45951.545763773145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45951.545763773145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45951.545763773145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45951.545763773145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45951.545763773145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45951.545763773145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45951.545763773145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45951.545763773145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45951.545763773145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45951.545763773145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45951.545763773145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45951.545763773145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45951.545763773145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45951.545763773145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45951.545763773145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45951.545763773145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45951.545763773145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45951.545763773145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45951.545763773145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45951.545763773145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45951.545763773145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45951.545763773145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45951.545763773145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45951.545763773145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45951.545763773145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45951.545763773145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45951.545763773145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45951.545763773145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45951.545763773145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45951.545763773145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45951.545763773145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45951.545763773145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45951.545763773145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45951.545763773145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45951.545763773145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45951.545763773145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45951.545763773145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45951.545763773145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45951.545763773145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45951.545763773145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45951.545763773145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45951.545763773145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45951.545763773145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45951.545763773145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45951.545763773145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45951.545763773145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45951.545763773145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45951.545763773145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45951.545763773145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45951.545763773145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45951.545763773145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45951.545763773145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45951.545763773145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45951.545763773145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45951.545763773145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45951.545763773145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45951.545763773145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45951.545763773145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45951.545763773145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45951.545763773145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45951.545763773145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45951.545763773145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45951.545763773145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45951.545763773145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45951.545763773145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45951.545763773145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45951.545763773145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45951.545763773145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45951.545763773145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45951.545763773145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45951.545763773145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45951.545763773145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45951.545763773145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45951.545763773145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45951.545763773145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45951.545763773145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45951.545763773145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45951.545763773145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45951.545763773145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45951.545763773145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45951.545763773145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45951.545763773145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45951.545763773145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45951.545763773145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45951.545763773145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45951.545763773145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45951.545763773145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45951.545763773145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45951.545763773145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45951.545763773145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45951.545763773145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45951.545763773145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45951.545763773145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45951.545763773145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45951.545763773145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45951.545763773145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45951.545763773145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45951.545763773145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45951.545763773145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45951.545763773145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45951.545763773145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45951.545763773145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45951.545763773145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45951.545763773145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45951.545763773145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45951.545763773145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45951.545763773145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45951.545763773145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45951.545763773145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45951.545763773145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45951.545763773145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45951.545763773145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45951.545763773145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45951.545763773145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45951.545763773145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45951.545763773145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45951.545763773145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45951.545763773145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45951.545763773145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45951.545763773145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45951.545763773145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45951.545763773145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45951.545763773145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45951.545763773145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45951.545763773145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45951.545763773145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45951.545763773145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45951.545763773145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45951.545763773145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45951.545763773145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45951.545763773145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45951.545763773145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45951.545763773145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45951.545763773145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45951.545763773145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45951.545763773145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45951.545763773145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45951.545763773145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45951.545763773145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45951.545763773145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45951.545763773145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45951.545763773145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45951.545763773145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45951.545763773145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45951.545763773145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45951.545763773145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45951.545763773145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45951.545763773145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45951.545763773145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45951.545763773145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45951.545763773145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45951.545763773145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45951.545763773145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45951.545763773145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45951.545763773145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45951.545763773145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45951.545763773145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45951.545763773145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45951.545763773145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45951.545763773145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45951.545763773145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45951.545763773145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45951.545763773145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45951.545763773145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45951.545763773145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45951.545763773145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45951.545763773145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45951.545763773145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45951.545763773145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45951.545763773145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45951.545763773145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45951.545763773145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45951.545763773145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45951.545763773145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45951.545763773145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45951.545763773145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45951.545763773145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45951.545763773145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45951.545763773145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45951.545763773145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45951.545763773145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45951.545763773145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45951.545763773145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45951.545763773145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45951.545763773145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45951.545763773145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45951.545763773145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45951.545763773145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45951.545763773145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45951.545763773145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45951.545763773145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45951.545763773145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45951.545763773145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45951.545763773145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45951.545763773145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45951.545763773145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45951.545763773145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45951.545763773145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45951.545763773145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45951.545763773145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45951.545763773145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45951.545763888891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45951.545763888891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45951.545763888891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45951.545763888891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45951.545763888891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45951.545763888891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45951.545763888891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45951.545763888891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45951.545763888891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45951.545763888891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45951.545763888891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45951.545763888891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45951.545763888891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45951.545763888891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45951.545763888891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45951.545763888891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45951.545763888891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45951.545763888891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45951.545763888891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45951.545763888891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45951.545763888891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45951.545763888891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45951.545763888891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45951.545763888891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45951.545763888891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45951.545763888891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45951.545763888891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45951.545763888891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45951.545763888891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45951.545763888891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45951.545763888891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45951.545763888891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45951.545763888891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45951.545763888891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45951.545763888891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45951.545763888891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45951.545763888891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45951.545763888891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45951.545763888891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45951.545763888891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45951.545763888891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45951.545763888891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45951.545763888891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45951.545763888891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45951.545763888891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45951.545763888891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45951.545763888891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45951.545763888891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45951.545763888891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45951.545763888891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45951.545763888891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45951.545763888891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45951.545763888891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45951.545763888891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45951.545763888891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45951.545763888891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45951.545763888891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45951.545763888891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45951.545763888891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45951.545763888891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45951.545763888891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45951.545763888891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45951.545763888891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45951.545763888891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45951.545763888891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45951.545763888891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45951.545763888891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45951.545763888891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45951.545763888891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45951.545763888891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45951.545763888891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45951.545763888891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45951.545763888891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45951.545763888891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45951.545763888891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45951.545763888891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45951.545763888891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45951.545763888891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45951.545763888891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45951.545763888891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45951.545763888891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45951.545763888891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45951.545763888891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45951.545763888891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45951.545763888891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45951.545763888891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45951.545763888891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45951.545763888891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45951.545763888891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45951.545763888891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45951.545763888891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45951.545763888891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45951.545763888891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45951.545763888891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45951.545763888891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45951.545763888891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45951.545763888891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45951.545763888891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45951.545763888891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45951.545763888891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45951.545763888891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45951.545763888891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45951.545763888891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45951.545763888891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45951.545763888891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45951.545763888891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45951.545763888891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45951.545763888891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45951.545763888891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45951.545763888891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45951.545763888891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45951.545763888891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45951.545763888891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45951.545763888891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45951.545763888891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45951.545763888891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45951.545763888891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45951.545763888891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45951.545763888891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45951.545763888891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45951.545763888891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45951.545763888891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45951.545763888891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45951.545763888891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45951.545763888891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45951.545763888891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45951.545763888891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45951.545763888891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45951.545763888891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45951.545763888891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45951.545763888891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45951.545763888891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45951.545763888891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45951.545763888891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45951.545763888891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45951.545763888891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45951.545763888891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45951.545763888891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45951.545763888891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45951.545763888891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45951.545763888891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45951.545763888891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45951.545763888891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45951.545763888891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45951.545763888891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45951.545763888891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45951.545763888891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45951.545763888891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45951.545763888891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45951.545763888891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45951.545763888891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45951.545763888891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45951.545763888891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45951.545763888891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45951.545763888891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45951.545763888891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45951.545763888891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45951.545763888891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45951.545763888891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45951.545763888891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45951.545763888891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45951.545763888891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45951.545763888891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45951.545763888891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45951.545763888891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45951.545763888891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45951.545763888891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45951.545763888891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45951.545763888891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45951.545763888891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45951.545763888891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45951.545763888891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45951.545763888891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45951.545763888891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45951.545763888891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45951.545763888891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45951.545763888891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45951.545763888891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45951.545763888891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45951.545763888891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45951.545763888891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45951.545763888891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45951.545763888891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45951.545763888891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45951.545763888891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45951.545763888891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45951.545763888891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45951.545763888891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45951.545763888891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45951.545763888891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45951.545763888891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45951.545763888891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45951.545763888891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45951.545763888891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45951.545763888891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45951.545763888891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45951.545763888891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45951.545763888891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45951.545763888891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45951.545763888891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45951.545763888891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45951.545763888891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45951.545763888891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45951.545763888891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45951.545763888891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45951.545763888891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45951.545763888891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45951.545763888891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45951.545763888891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45951.545763888891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45951.545763888891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45951.545763888891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45951.545763888891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45951.545763888891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45951.545763888891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45951.545763888891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45951.545763888891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45951.545763888891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45951.545763888891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45951.545763888891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45951.545763888891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45951.545763888891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45951.545763888891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45951.545763888891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45951.545763888891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45951.545763888891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45951.545763888891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45951.545763888891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45951.545763888891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45951.545763888891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45951.545763888891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45951.545763888891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45951.545763888891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45951.545763888891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45951.545763888891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45951.545763888891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45951.545763888891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45951.545763888891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45951.545763888891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45951.545763888891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45951.545763888891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45951.545763888891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45951.545763888891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45951.545763888891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45951.545763888891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45951.545763888891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45951.545763888891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45951.545763888891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45951.545763888891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45951.545763888891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45951.545763888891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45951.545763888891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45951.545763888891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45951.545763888891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45951.545763888891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45951.545763888891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45951.545763888891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45951.545763888891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45951.545763888891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45951.545763888891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45951.545763888891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45951.545763888891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45951.545763888891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45951.545763888891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45951.545763888891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45951.545763888891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45951.545763888891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45951.545763888891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45951.545763888891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45951.545763888891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45951.545763888891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45951.545763888891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45951.545763888891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45951.545763888891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45951.545763888891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45951.545763888891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45951.545763888891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45951.545763888891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45951.545763888891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45951.545763888891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45951.545763888891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45951.545763888891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45951.545763888891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45951.545763888891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45951.545763888891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45951.545763888891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45951.545763888891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45951.545763888891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45951.545763888891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45951.545763888891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45951.545763888891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45951.545763888891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45951.545763888891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45951.545763888891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45951.545763888891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45951.545763888891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45951.545763888891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45951.545763888891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45951.545763888891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45951.545763888891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45951.545763888891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45951.545763888891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45951.545763888891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45951.545763888891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45951.545763888891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45951.545763888891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45951.545763888891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45951.545763888891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45951.545763888891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45951.545763888891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45951.545763888891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45951.545763888891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45951.545763888891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45951.545763888891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45951.545763888891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45951.545763888891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45951.545763888891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45951.545763888891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45951.545763888891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45951.545763888891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45951.545763888891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45951.545763888891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45951.545763888891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45951.545763888891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45951.545763888891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45951.545763888891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45951.545763888891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45951.545763888891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45951.545763888891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45951.545763888891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45951.545763888891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45951.545763888891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45951.545763888891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45951.545763888891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45951.545763888891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45951.545763888891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45951.545763888891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45951.545763888891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45951.545763888891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45951.545763888891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45951.545763888891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45951.545763888891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45951.545763888891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45951.545763888891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45951.545763888891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45951.545763888891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45951.545763888891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45951.545763888891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45951.545763888891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45951.545763888891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45951.545763888891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45951.545763888891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45951.545763888891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45951.545763888891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45951.545763888891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45951.545763888891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45951.545763888891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45951.545763888891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45951.545763888891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45951.545763888891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45951.545763888891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45951.545763888891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45951.545763888891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45951.545763888891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45951.545763888891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45951.545763888891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45951.545763888891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45951.545763888891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45951.545763888891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45951.545763888891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45951.545763888891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45951.545763888891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45951.545763888891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45951.545763888891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45951.545763888891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45951.545763888891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45951.545763888891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45951.545763888891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45951.545763888891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45951.545763888891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45951.545763888891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45951.545763888891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45951.545763888891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45951.545763888891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45951.545763888891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45951.545763888891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45951.545763888891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45951.545763888891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45951.545763888891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45951.545763888891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45951.545763888891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45951.545763888891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45951.545763888891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45951.545763888891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45951.545763888891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45951.545763888891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45951.545763888891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45951.545763888891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45951.545763888891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45951.545763888891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45951.545763888891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45951.545763888891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45951.545763888891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45951.545763888891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45951.545763888891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45951.545763888891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45951.545763888891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45951.545763888891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45951.545763888891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45951.545763888891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45951.545763888891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45951.545763888891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45951.545763888891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45951.545763888891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45951.545763888891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45951.545763888891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45951.545763888891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45951.545763888891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45951.545763888891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45951.545763888891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45951.545763888891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45951.545763888891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45951.545763888891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45951.545763888891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45951.545763888891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45951.545763888891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45951.545763888891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45951.545763888891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45951.545763888891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45951.545763888891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45951.545763888891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45951.545763888891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45951.545763888891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45951.545763888891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45951.545763888891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45951.545763888891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45951.545763888891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45951.545763888891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45951.545763888891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45951.545763888891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45951.545763888891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45951.545763888891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45951.545763888891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45951.545763888891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45951.545763888891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45951.545763888891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45951.545763888891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45951.545763888891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45951.545763888891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45951.545763888891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45951.545763888891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45951.545763888891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45951.545763888891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45951.545763888891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45951.545763888891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45951.545763888891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45951.545763888891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45951.545763888891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45951.545763888891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45951.545763888891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45951.545763888891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45951.545763888891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45951.545763888891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45951.545763888891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45951.545763888891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45951.545763888891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45951.545763888891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45951.545763888891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45951.545763888891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45951.545763888891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45951.545763888891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45951.545763888891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45951.545763888891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45951.545763888891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45951.545763888891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45951.545763888891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45951.545763888891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45951.545763888891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45951.545763888891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45951.545763888891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45951.545763888891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45951.545763888891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45951.545763888891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45951.545763888891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45951.545763888891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45951.545763888891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45951.545763888891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45951.545763888891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45951.545763888891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45951.545763888891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45951.545763888891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45951.545763888891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45951.545763888891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45951.545763888891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45951.545763888891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45951.545763888891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45951.545763888891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45951.545763888891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45951.545763888891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45951.545763888891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45951.545763888891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45951.545763888891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45951.545763888891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45951.545763888891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45951.545763888891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45951.545763888891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45951.545763888891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45951.545763888891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45951.545763888891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45951.545763888891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45951.545763888891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45951.545763888891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45951.545763888891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45951.545763888891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45951.545763888891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45951.545763888891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45951.545763888891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45951.545763888891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45951.545763888891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45951.545763888891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45951.545763888891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45951.545763888891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45951.545763888891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45951.545763888891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45951.545763888891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45951.545763888891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45951.545763888891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45951.545763888891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45951.545763888891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45951.545763888891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45951.545763888891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45951.545763888891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45951.545763888891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45951.545763888891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45951.545763888891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45951.545763888891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45951.545763888891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45951.545763888891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45951.545763888891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45951.545763888891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45951.545763888891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45951.545763888891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45951.545763888891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45951.545763888891</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248.06504618054896</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45951.545763773145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45951.545763773145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45951.545763773145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45951.545763773145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45951.545763773145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45951.545763773145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45951.545763773145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45951.545763773145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45951.545763773145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45951.545763773145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45951.545763773145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45951.545763773145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45951.545763773145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45951.545763773145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45951.545763773145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45951.545763773145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45951.545763773145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45951.545763773145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45951.545763773145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45951.545763773145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45951.545763773145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45951.545763773145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45951.545763773145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45951.545763773145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45951.545763773145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45951.545763773145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45951.545763773145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45951.545763773145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45951.545763773145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45951.545763773145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45951.545763773145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45951.545763773145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45951.545763773145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45951.545763773145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45951.545763773145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45951.545763773145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45951.545763773145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45951.545763773145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45951.545763773145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45951.545763773145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45951.545763773145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45951.545763773145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45951.545763773145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45951.545763773145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45951.545763773145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45951.545763773145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45951.545763773145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45951.545763773145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45951.545763773145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45951.545763773145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45951.545763773145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45951.545763773145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45951.545763773145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45951.545763773145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45951.545763773145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45951.545763773145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45951.545763773145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45951.545763773145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45951.545763773145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45951.545763773145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45951.545763773145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45951.545763773145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45951.545763773145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45951.545763773145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45951.545763773145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45951.545763773145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45951.545763773145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45951.545763773145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45951.545763773145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45951.545763773145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45951.545763773145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45951.545763773145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45951.545763773145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45951.545763773145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45951.545763773145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45951.545763773145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45951.545763773145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45951.545763773145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45951.545763773145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45951.545763773145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45951.545763773145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45951.545763773145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45951.545763773145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45951.545763773145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45951.545763773145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45951.545763773145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45951.545763773145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45951.545763773145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45951.545763773145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45951.545763773145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45951.545763773145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45951.545763773145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45951.545763773145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45951.545763773145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45951.545763773145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45951.545763773145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45951.545763773145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45951.545763773145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45951.545763773145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45951.545763773145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45951.545763773145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45951.545763773145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45951.545763773145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45951.545763773145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45951.545763773145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45951.545763773145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45951.545763773145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45951.545763773145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45951.545763773145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45951.545763773145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45951.545763773145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45951.545763773145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45951.545763773145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45951.545763773145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45951.545763773145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45951.545763773145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45951.545763773145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45951.545763773145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45951.545763773145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45951.545763773145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45951.545763773145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45951.545763773145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45951.545763773145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45951.545763773145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45951.545763773145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45951.545763773145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45951.545763773145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45951.545763773145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45951.545763773145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45951.545763773145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45951.545763773145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45951.545763773145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45951.545763773145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45951.545763773145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45951.545763773145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45951.545763773145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45951.545763773145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45951.545763773145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45951.545763773145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45951.545763773145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45951.545763773145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45951.545763773145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45951.545763773145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45951.545763773145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45951.545763773145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45951.545763773145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45951.545763773145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45951.545763773145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45951.545763773145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45951.545763773145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45951.545763773145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45951.545763773145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45951.545763773145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45951.545763773145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45951.545763773145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45951.545763773145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45951.545763773145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45951.545763773145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45951.545763773145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45951.545763773145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45951.545763773145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45951.545763773145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45951.545763773145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45951.545763773145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45951.545763773145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45951.545763773145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45951.545763773145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45951.545763773145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45951.545763773145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45951.545763773145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45951.545763773145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45951.545763773145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45951.545763773145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45951.545763773145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45951.545763773145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45951.545763773145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45951.545763773145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45951.545763773145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45951.545763773145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45951.545763773145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45951.545763773145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45951.545763773145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45951.545763773145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45951.545763773145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45951.545763773145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45951.545763773145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45951.545763773145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45951.545763773145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45951.545763773145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45951.545763773145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45951.545763773145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45951.545763773145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45951.545763773145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45951.545763773145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45951.545763773145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45951.545763773145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45951.545763773145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45951.545763773145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45951.545763773145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45951.545763773145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45951.545763773145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45951.545763773145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45951.545763773145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45951.545763773145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45951.545763773145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45951.545763773145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45951.545763773145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45951.545763773145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45951.545763773145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45951.545763773145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45951.545763773145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45951.545763773145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45951.545763773145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45951.545763773145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45951.545763773145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45951.545763773145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45951.545763773145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45951.545763773145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45951.545763773145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45951.545763773145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45951.545763773145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45951.545763773145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45951.545763773145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45951.545763773145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45951.545763773145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45951.545763773145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45951.545763773145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45951.545763773145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45951.545763773145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45951.545763773145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45951.545763773145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45951.545763773145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45951.545763773145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45951.545763773145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45951.545763773145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45951.545763773145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45951.545763773145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45951.545763773145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45951.545763773145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45951.545763773145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45951.545763773145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45951.545763773145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45951.545763773145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45951.545763773145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45951.545763773145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45951.545763773145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45951.545763773145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45951.545763773145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45951.545763773145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45951.545763773145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45951.545763773145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45951.545763773145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45951.545763773145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45951.545763773145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45951.545763773145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45951.545763773145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45951.545763773145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45951.545763773145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45951.545763773145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45951.545763773145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45951.545763773145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45951.545763773145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45951.545763773145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45951.545763773145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45951.545763773145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45951.545763773145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45951.545763773145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45951.545763773145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45951.545763773145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45951.545763773145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45951.545763773145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45951.545763773145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45951.545763773145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45951.545763773145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45951.545763773145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45951.545763773145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45951.545763773145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45951.545763773145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45951.545763773145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45951.545763773145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45951.545763773145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45951.545763773145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45951.545763773145</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45951.545763773145</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A6" sqref="A6:XFD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59.713703587956843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25.356886458328518</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6.7741896990701207</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2.8846526620327495</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35725</v>
      </c>
      <c r="E6" s="157" t="s">
        <v>38998</v>
      </c>
      <c r="F6" s="158">
        <v>45951.499641203707</v>
      </c>
      <c r="G6" s="159">
        <f ca="1">IFERROR(NOW()-F6,"")</f>
        <v>4.6122569438011851E-2</v>
      </c>
      <c r="H6" s="158">
        <v>45951.474953703706</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45951.545763773145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45951.545763773145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45951.545763773145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45951.545763773145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45951.545763773145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45951.545763773145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45951.545763773145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45951.545763773145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45951.545763425929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45951.545763425929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45951.545763425929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45951.545763425929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45951.545763773145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45951.545763773145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45951.545763773145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45951.545763773145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45951.545763773145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45951.545763773145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45951.545763773145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45951.545763773145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45951.545763773145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45951.545763773145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45951.545763773145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45951.545763773145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45951.545763773145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45951.545763773145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45951.545763773145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45951.545763773145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45951.545763773145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45951.545763773145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45951.545763773145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45951.545763773145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45951.545763773145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45951.545763773145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45951.545763773145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45951.545763773145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45951.545763773145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45951.545763773145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45951.545763773145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45951.545763773145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45951.545763773145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45951.545763773145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45951.545763773145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45951.545763773145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45951.545763773145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45951.545763773145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45951.545763773145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45951.545763773145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45951.545763773145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45951.545763773145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45951.545763773145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45951.545763773145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45951.545763773145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45951.545763773145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45951.545763773145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45951.545763773145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45951.545763773145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45951.545763773145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45951.545763773145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45951.545763773145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45951.545763773145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45951.545763773145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45951.545763773145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45951.545763773145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45951.545763773145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45951.545763773145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45951.545763773145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45951.545763773145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45951.545763773145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45951.545763773145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45951.545763773145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45951.545763773145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45951.545763773145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45951.545763773145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45951.545763773145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45951.545763773145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45951.545763773145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45951.545763773145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45951.545763773145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45951.545763773145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45951.545763773145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45951.545763773145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45951.545763773145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45951.545763773145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45951.545763773145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45951.545763773145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45951.545763773145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45951.545763773145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45951.545763773145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45951.545763773145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45951.545763773145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45951.545763773145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45951.545763773145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45951.545763773145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45951.545763773145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45951.545763773145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45951.545763773145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45951.545763773145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45951.545763773145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45951.545763773145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45951.545763773145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45951.545763773145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45951.545763773145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45951.545763773145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45951.545763773145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45951.545763773145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45951.545763773145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45951.545763773145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45951.545763773145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45951.545763773145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45951.545763773145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45951.545763773145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45951.545763773145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45951.545763773145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45951.545763773145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45951.545763773145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45951.545763773145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45951.545763773145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45951.545763773145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45951.545763773145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45951.545763773145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45951.545763773145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45951.545763773145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45951.545763773145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45951.545763773145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45951.545763773145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45951.545763773145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45951.545763773145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45951.545763773145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45951.545763773145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45951.545763773145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45951.545763773145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45951.545763773145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45951.545763773145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45951.545763773145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45951.545763773145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45951.545763773145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45951.545763773145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45951.545763773145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45951.545763773145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45951.545763773145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45951.545763773145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45951.545763773145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45951.545763773145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45951.545763773145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45951.545763773145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45951.545763773145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45951.545763773145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45951.545763773145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45951.545763773145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45951.545763773145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45951.545763773145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45951.545763773145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45951.545763773145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45951.545763773145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45951.545763773145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45951.545763773145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45951.545763773145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45951.545763773145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45951.545763773145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45951.545763773145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45951.545763773145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45951.545763773145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45951.545763773145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45951.545763773145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45951.545763773145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45951.545763773145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45951.545763773145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45951.545763773145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45951.545763773145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45951.545763773145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45951.545763773145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45951.545763773145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45951.545763773145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45951.545763773145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45951.545763773145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45951.545763773145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45951.545763773145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45951.545763773145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45951.545763773145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45951.545763773145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45951.545763773145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45951.545763773145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45951.545763773145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45951.545763773145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45951.545763773145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45951.545763773145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45951.545763773145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45951.545763773145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45951.545763773145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45951.545763773145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45951.545763773145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45951.545763773145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45951.545763773145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45951.545763773145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45951.545763773145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45951.545763773145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45951.545763773145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45951.545763773145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45951.545763773145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45951.545763773145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45951.545763773145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45951.545763773145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45951.545763773145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45951.545763773145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45951.545763773145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45951.545763773145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45951.545763773145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45951.545763773145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45951.545763773145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45951.545763773145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45951.545763773145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45951.545763773145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45951.545763773145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45951.545763773145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45951.545763773145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45951.545763773145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45951.545763773145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45951.545763773145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45951.545763773145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45951.545763773145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45951.545763773145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45951.545763773145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45951.545763773145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45951.545763773145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45951.545763773145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45951.545763773145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45951.545763773145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45951.545763773145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45951.545763773145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45951.545763773145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45951.545763773145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45951.545763773145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45951.545763773145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45951.545763773145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45951.545763773145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45951.545763773145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45951.545763773145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45951.545763773145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45951.545763773145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45951.545763773145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45951.545763773145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45951.545763773145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45951.545763773145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45951.545763773145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45951.545763773145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45951.545763773145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45951.545763773145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45951.545763773145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45951.545763773145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45951.545763773145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45951.545763773145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45951.545763773145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45951.545763773145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45951.545763773145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45951.545763773145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45951.545763773145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45951.545763773145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45951.545763773145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45951.545763773145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45951.545763773145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45951.545763773145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45951.545763773145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45951.545763773145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45951.545763773145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45951.545763773145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45951.545763773145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45951.545763773145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45951.545763773145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45951.545763773145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45951.545763773145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45951.545763773145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45951.545763773145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45951.545763773145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45951.545763773145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45951.545763773145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45951.545763773145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45951.545763773145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45951.545763773145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45951.545763773145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45951.545763773145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45951.545763773145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45951.545763773145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45951.545763773145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45951.545763773145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45951.545763773145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45951.545763773145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45951.545763773145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45951.545763773145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45951.545763773145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45951.545763773145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45951.545763773145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45951.545763773145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45951.545763773145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45951.545763773145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45951.545763773145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45951.545763773145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45951.545763773145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45951.545763773145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45951.545763773145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45951.545763773145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45951.545763773145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45951.545763773145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45951.545763773145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45951.545763773145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45951.545763773145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45951.545763773145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45951.545763773145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45951.545763773145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45951.545763773145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45951.545763773145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45951.545763773145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45951.545763773145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45951.545763773145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45951.545763773145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45951.545763773145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45951.545763773145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45951.545763773145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45951.545763773145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45951.545763773145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45951.545763773145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45951.545763773145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45951.545763773145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45951.545763773145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45951.545763773145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45951.545763773145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45951.545763773145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45951.545763773145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45951.545763773145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45951.545763773145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45951.545763773145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45951.545763773145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45951.545763773145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45951.545763773145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45951.545763773145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45951.545763773145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45951.545763773145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45951.545763773145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45951.545763773145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45951.545763773145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45951.545763773145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45951.545763773145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45951.545763773145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45951.545763773145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45951.545763773145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45951.545763773145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45951.545763773145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45951.545763773145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45951.545763773145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45951.545763773145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45951.545763773145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45951.545763773145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45951.545763773145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45951.545763773145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45951.545763773145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45951.545763773145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45951.545763773145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45951.545763773145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45951.545763773145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45951.545763773145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45951.545763773145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45951.545763773145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45951.545763773145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45951.545763773145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45951.545763773145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45951.545763773145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45951.545763773145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45951.545763773145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45951.545763773145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45951.545763773145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45951.545763773145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45951.545763773145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45951.545763773145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45951.545763773145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45951.545763773145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45951.545763773145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45951.545763773145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45951.545763773145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45951.545763773145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45951.545763773145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45951.545763773145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45951.545763773145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45951.545763773145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45951.545763773145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45951.545763773145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45951.545763773145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45951.545763773145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45951.545763773145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45951.545763773145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45951.545763773145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45951.545763773145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45951.545763773145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45951.545763773145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45951.545763773145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45951.545763773145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45951.545763773145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45951.545763773145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45951.545763773145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45951.545763773145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45951.545763773145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45951.545763773145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45951.545763773145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45951.545763773145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45951.545763773145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45951.545763773145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45951.545763773145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45951.545763773145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45951.545763773145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45951.545763773145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45951.545763773145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45951.545763773145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45951.545763773145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45951.545763773145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45951.545763773145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45951.545763773145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45951.545763773145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45951.545763773145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45951.545763773145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45951.545763773145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45951.545763773145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45951.545763773145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45951.545763773145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45951.545763773145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45951.545763773145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45951.545763773145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45951.545763773145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45951.545763773145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45951.545763773145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45951.545763773145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45951.545763773145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45951.545763773145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45951.545763773145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45951.545763773145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45951.545763773145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45951.545763773145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45951.545763773145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45951.545763773145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45951.545763773145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45951.545763773145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45951.545763773145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45951.545763773145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45951.545763773145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45951.545763773145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45951.545763773145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45951.545763773145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45951.545763773145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45951.545763773145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45951.545763773145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45951.545763773145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45951.545763773145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45951.545763773145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45951.545763773145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45951.545763773145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45951.545763773145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45951.545763773145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45951.545763773145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45951.545763773145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45951.545763773145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45951.545763773145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45951.545763773145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45951.545763773145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45951.545763773145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45951.545763773145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45951.545763773145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45951.545763773145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45951.545763773145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45951.545763773145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45951.545763773145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45951.545763773145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45951.545763773145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45951.545763773145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45951.545763773145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45951.545763773145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45951.545763773145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45951.545763773145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45951.545763773145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45951.545763773145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45951.545763773145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45951.545763773145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45951.545763773145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45951.545763773145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45951.545763773145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45951.545763773145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45951.545763773145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45951.545763773145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45951.545763773145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45951.545763773145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45951.545763773145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45951.545763773145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45951.545763773145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45951.545763773145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45951.545763773145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45951.545763773145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45951.545763773145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45951.545763773145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45951.545763773145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45951.545763773145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45951.545763773145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45951.545763773145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45951.545763773145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45951.545763773145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45951.545763773145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45951.545763773145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45951.545763773145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45951.545763773145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45951.545763773145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45951.545763773145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45951.545763773145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45951.545763773145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45951.545763773145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45951.545763773145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45951.545763773145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45951.545763773145</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45951.545763773145</v>
      </c>
      <c r="H520" s="158"/>
      <c r="I520" s="157" t="str">
        <f>IFERROR(VLOOKUP(D520,DB!A:F,6,0),"")</f>
        <v/>
      </c>
      <c r="J520" s="157" t="str">
        <f>IFERROR(VLOOKUP(D520,DB!A:G,7,0),"")</f>
        <v/>
      </c>
      <c r="K520" s="157"/>
      <c r="L520" s="157" t="str">
        <f>IFERROR(VLOOKUP(D520,DB!A:I,9,0),"")</f>
        <v/>
      </c>
    </row>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30" ht="15"/>
    <row r="631" ht="15"/>
    <row r="633" ht="15"/>
    <row r="634" ht="15"/>
    <row r="635" ht="15"/>
    <row r="636" ht="15"/>
    <row r="638" ht="15"/>
    <row r="639" ht="15"/>
    <row r="646" ht="15"/>
    <row r="647" ht="15"/>
    <row r="648" ht="15"/>
    <row r="649" ht="15"/>
    <row r="650" ht="15"/>
    <row r="651" ht="15"/>
    <row r="654" ht="15"/>
    <row r="655" ht="15"/>
    <row r="656" ht="15"/>
    <row r="657" ht="15"/>
    <row r="658" ht="15"/>
    <row r="659" ht="15"/>
    <row r="660" ht="15"/>
    <row r="661" ht="15"/>
    <row r="662" ht="15"/>
    <row r="663" ht="15"/>
    <row r="664" ht="15"/>
    <row r="665"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59" ht="15"/>
    <row r="760" ht="15"/>
    <row r="761" ht="15"/>
    <row r="762" ht="15"/>
    <row r="763" ht="15"/>
    <row r="764" ht="15"/>
    <row r="765" ht="15"/>
    <row r="766" ht="15"/>
    <row r="767" ht="15"/>
    <row r="768"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1058" ht="15"/>
    <row r="1059" ht="15"/>
    <row r="1060" ht="15"/>
    <row r="1061" ht="15"/>
    <row r="1062" ht="15"/>
    <row r="1063"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33" ht="15"/>
    <row r="1134" ht="15"/>
    <row r="1136" ht="15"/>
    <row r="1137" ht="15"/>
    <row r="1138" ht="15"/>
    <row r="1139" ht="15"/>
    <row r="1140" ht="15"/>
    <row r="1141" ht="15"/>
    <row r="1142" ht="15"/>
    <row r="1144" ht="15"/>
    <row r="1145" ht="15"/>
    <row r="1146"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81" ht="15"/>
    <row r="1282" ht="15"/>
    <row r="1285" ht="15"/>
    <row r="1286" ht="15"/>
    <row r="1287" ht="15"/>
    <row r="1288" ht="15"/>
    <row r="1289" ht="15"/>
    <row r="1290" ht="15"/>
    <row r="1291" ht="15"/>
    <row r="1292" ht="15"/>
    <row r="1295" ht="15"/>
    <row r="1296" ht="15"/>
    <row r="1297" ht="15"/>
    <row r="1298" ht="15"/>
    <row r="1299" ht="15"/>
    <row r="1300" ht="15"/>
    <row r="1301" ht="15"/>
    <row r="1302" ht="15"/>
    <row r="1303" ht="15"/>
    <row r="1304" ht="15"/>
    <row r="1305" ht="15"/>
    <row r="1306" ht="15"/>
    <row r="1308" ht="15"/>
    <row r="1309" ht="15"/>
    <row r="1310" ht="15"/>
    <row r="1313" ht="15"/>
    <row r="1315" ht="15"/>
    <row r="1317" ht="15"/>
    <row r="1320" ht="15"/>
    <row r="1321" ht="15"/>
    <row r="1322" ht="15"/>
    <row r="1324" ht="15"/>
    <row r="1326"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34827</v>
      </c>
      <c r="E2" s="108" t="s">
        <v>38998</v>
      </c>
      <c r="F2" s="160">
        <v>45951.471805555557</v>
      </c>
      <c r="G2" s="78">
        <f ca="1">IFERROR(NOW()-F2,"-")</f>
        <v>7.3958217588369735E-2</v>
      </c>
      <c r="H2" s="109">
        <v>45951.465833333335</v>
      </c>
      <c r="I2" s="105" t="str">
        <f>IFERROR(VLOOKUP(D2,DB!A:F,6,0),"")</f>
        <v>SCECO</v>
      </c>
      <c r="J2" s="104" t="str">
        <f>IFERROR(VLOOKUP(D2,DB!A:G,7,0),"")</f>
        <v>Vandalized</v>
      </c>
      <c r="K2" s="110" t="s">
        <v>39103</v>
      </c>
      <c r="L2" s="111" t="str">
        <f>IFERROR(VLOOKUP(D2,DB!A:I,9,0),"")</f>
        <v>Latis</v>
      </c>
    </row>
    <row r="3" spans="1:16383" ht="31.5" customHeight="1">
      <c r="A3" s="106" t="s">
        <v>39104</v>
      </c>
      <c r="B3" s="105" t="str">
        <f>IFERROR(VLOOKUP(D3,DB!A:K,11,0),"")</f>
        <v>R6</v>
      </c>
      <c r="C3" s="107">
        <v>2</v>
      </c>
      <c r="D3" s="105" t="s">
        <v>32605</v>
      </c>
      <c r="E3" s="108" t="s">
        <v>38998</v>
      </c>
      <c r="F3" s="109"/>
      <c r="G3" s="78">
        <f ca="1">IFERROR(NOW()-F3,"-")</f>
        <v>45951.545763773145</v>
      </c>
      <c r="H3" s="109">
        <v>45951.500451388885</v>
      </c>
      <c r="I3" s="105" t="str">
        <f>IFERROR(VLOOKUP(D3,DB!A:F,6,0),"")</f>
        <v>SCECO</v>
      </c>
      <c r="J3" s="104" t="str">
        <f>IFERROR(VLOOKUP(D3,DB!A:G,7,0),"")</f>
        <v>Dead</v>
      </c>
      <c r="K3" s="110" t="s">
        <v>39105</v>
      </c>
      <c r="L3" s="111" t="str">
        <f>IFERROR(VLOOKUP(D3,DB!A:I,9,0),"")</f>
        <v>Latis</v>
      </c>
    </row>
    <row r="4" spans="1:16383" ht="31.5" customHeight="1">
      <c r="A4" s="106"/>
      <c r="B4" s="105" t="str">
        <f>IFERROR(VLOOKUP(D4,DB!A:K,11,0),"")</f>
        <v/>
      </c>
      <c r="C4" s="107"/>
      <c r="D4" s="105"/>
      <c r="E4" s="108"/>
      <c r="F4" s="109"/>
      <c r="G4" s="78">
        <f ca="1">IFERROR(NOW()-F4,"-")</f>
        <v>45951.545763773145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45951.545763773145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45951.545763773145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45951.545763773145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45951.545763773145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45951.545763773145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45951.545763773145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45951.545763773145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45951.545763773145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45951.545763773145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45951.545763773145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45951.545763773145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45951.545763773145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45951.545763773145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45951.545763773145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45951.545763773145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45951.545763773145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45951.545763773145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45951.545763773145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45951.545763773145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45951.545763773145</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2025-10-21T10:07:56Z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