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162" documentId="13_ncr:1_{F6CB121F-512D-4AA6-A0C1-0FB36C537598}" xr6:coauthVersionLast="47" xr6:coauthVersionMax="47" xr10:uidLastSave="{894A4AE5-DD09-424C-BBC8-77C27B28895F}"/>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G2" i="1"/>
  <c r="I2" i="1"/>
  <c r="J2" i="1"/>
  <c r="L2" i="1"/>
  <c r="I3" i="1"/>
  <c r="I4" i="1"/>
  <c r="I5" i="1"/>
  <c r="I6" i="1"/>
  <c r="I7" i="1"/>
  <c r="I8" i="1"/>
  <c r="I9" i="1"/>
  <c r="I10" i="1"/>
  <c r="I11" i="1"/>
  <c r="I12" i="1"/>
  <c r="I1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alcChain>
</file>

<file path=xl/sharedStrings.xml><?xml version="1.0" encoding="utf-8"?>
<sst xmlns="http://schemas.openxmlformats.org/spreadsheetml/2006/main" count="178579" uniqueCount="39072">
  <si>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</si>
  <si>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</si>
  <si>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</si>
  <si>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</si>
  <si>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</si>
  <si>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</si>
  <si>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</si>
  <si>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</si>
  <si>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</si>
  <si>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</si>
  <si>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</si>
  <si>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</si>
  <si>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</si>
  <si>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</si>
  <si>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</si>
  <si>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</si>
  <si>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</si>
  <si>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</si>
  <si>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</si>
  <si>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</si>
  <si>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</si>
  <si>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</si>
  <si>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</si>
  <si>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</si>
  <si>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</si>
  <si>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</si>
  <si>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</si>
  <si>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</si>
  <si>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</si>
  <si>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</si>
  <si>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</si>
  <si>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</si>
  <si>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</si>
  <si>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</si>
  <si>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</si>
  <si>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</si>
  <si>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</si>
  <si>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</si>
  <si>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</si>
  <si>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</si>
  <si>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</si>
  <si>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</si>
  <si>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</si>
  <si>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</si>
  <si>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</si>
  <si>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</si>
  <si>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</si>
  <si>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</si>
  <si>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</si>
  <si>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</si>
  <si>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</si>
  <si>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</si>
  <si>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</si>
  <si>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</si>
  <si>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</si>
  <si>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</si>
  <si>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</si>
  <si>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</si>
  <si>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</si>
  <si>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</si>
  <si>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</si>
  <si>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</si>
  <si>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</si>
  <si>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</si>
  <si>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</si>
  <si>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</si>
  <si>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</si>
  <si>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</si>
  <si>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</si>
  <si>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</si>
  <si>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</si>
  <si>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</si>
  <si>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</si>
  <si>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</si>
  <si>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</si>
  <si>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</si>
  <si>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</si>
  <si>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</si>
  <si>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</si>
  <si>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</si>
  <si>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</si>
  <si>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</si>
  <si>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</si>
  <si>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</si>
  <si>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</si>
  <si>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</si>
  <si>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</si>
  <si>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</si>
  <si>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</si>
  <si>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</si>
  <si>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</si>
  <si>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</si>
  <si>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</si>
  <si>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</si>
  <si>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</si>
  <si>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</si>
  <si>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</si>
  <si>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</si>
  <si>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</si>
  <si>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</si>
  <si>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</si>
  <si>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</si>
  <si>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</si>
  <si>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</si>
  <si>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</si>
  <si>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</si>
  <si>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</si>
  <si>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</si>
  <si>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</si>
  <si>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</si>
  <si>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</si>
  <si>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</si>
  <si>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</si>
  <si>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</si>
  <si>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</si>
  <si>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</si>
  <si>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</si>
  <si>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</si>
  <si>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</si>
  <si>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</si>
  <si>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</si>
  <si>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</si>
  <si>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</si>
  <si>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</si>
  <si>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</si>
  <si>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</si>
  <si>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</si>
  <si>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</si>
  <si>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</si>
  <si>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</si>
  <si>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</si>
  <si>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</si>
  <si>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</si>
  <si>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</si>
  <si>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</si>
  <si>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</si>
  <si>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</si>
  <si>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</si>
  <si>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</si>
  <si>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</si>
  <si>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</si>
  <si>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</si>
  <si>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</si>
  <si>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</si>
  <si>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</si>
  <si>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</si>
  <si>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</si>
  <si>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</si>
  <si>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</si>
  <si>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</si>
  <si>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</si>
  <si>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</si>
  <si>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</si>
  <si>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</si>
  <si>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</si>
  <si>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</si>
  <si>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</si>
  <si>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</si>
  <si>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</si>
  <si>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</si>
  <si>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</si>
  <si>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</si>
  <si>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</si>
  <si>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</si>
  <si>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</si>
  <si>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</si>
  <si>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</si>
  <si>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</si>
  <si>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</si>
  <si>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</si>
  <si>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</si>
  <si>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</si>
  <si>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</si>
  <si>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</si>
  <si>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</si>
  <si>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</si>
  <si>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</si>
  <si>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</si>
  <si>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</si>
  <si>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</si>
  <si>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</si>
  <si>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</si>
  <si>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</si>
  <si>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</si>
  <si>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</si>
  <si>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</si>
  <si>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</si>
  <si>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</si>
  <si>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</si>
  <si>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</si>
  <si>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</si>
  <si>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</si>
  <si>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</si>
  <si>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</si>
  <si>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</si>
  <si>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</si>
  <si>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</si>
  <si>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</si>
  <si>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</si>
  <si>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</si>
  <si>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</si>
  <si>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</si>
  <si>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</si>
  <si>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</si>
  <si>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</si>
  <si>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</si>
  <si>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</si>
  <si>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</si>
  <si>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</si>
  <si>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</si>
  <si>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</si>
  <si>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</si>
  <si>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</si>
  <si>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</si>
  <si>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</si>
  <si>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</si>
  <si>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</si>
  <si>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</si>
  <si>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</si>
  <si>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</si>
  <si>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</si>
  <si>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</si>
  <si>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</si>
  <si>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</si>
  <si>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</si>
  <si>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</si>
  <si>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</si>
  <si>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</si>
  <si>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</si>
  <si>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</si>
  <si>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</si>
  <si>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</si>
  <si>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</si>
  <si>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</si>
  <si>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</si>
  <si>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</si>
  <si>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</si>
  <si>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</si>
  <si>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</si>
  <si>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</si>
  <si>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</si>
  <si>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</si>
  <si>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</si>
  <si>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</si>
  <si>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</si>
  <si>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</si>
  <si>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</si>
  <si>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</si>
  <si>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</si>
  <si>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</si>
  <si>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</si>
  <si>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</si>
  <si>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</si>
  <si>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</si>
  <si>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</si>
  <si>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</si>
  <si>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</si>
  <si>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</si>
  <si>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</si>
  <si>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</si>
  <si>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</si>
  <si>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</si>
  <si>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</si>
  <si>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</si>
  <si>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</si>
  <si>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</si>
  <si>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</si>
  <si>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</si>
  <si>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</si>
  <si>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</si>
  <si>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</si>
  <si>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</si>
  <si>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</si>
  <si>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</si>
  <si>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</si>
  <si>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</si>
  <si>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</si>
  <si>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</si>
  <si>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</si>
  <si>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</si>
  <si>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</si>
  <si>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</si>
  <si>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</si>
  <si>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</si>
  <si>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</si>
  <si>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</si>
  <si>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</si>
  <si>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</si>
  <si>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</si>
  <si>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</si>
  <si>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</si>
  <si>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</si>
  <si>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</si>
  <si>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</si>
  <si>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</si>
  <si>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</si>
  <si>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</si>
  <si>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</si>
  <si>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</si>
  <si>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</si>
  <si>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</si>
  <si>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</si>
  <si>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</si>
  <si>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</si>
  <si>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</si>
  <si>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</si>
  <si>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</si>
  <si>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</si>
  <si>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</si>
  <si>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</si>
  <si>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</si>
  <si>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</si>
  <si>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</si>
  <si>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</si>
  <si>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</si>
  <si>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</si>
  <si>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</si>
  <si>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</si>
  <si>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</si>
  <si>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</si>
  <si>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</si>
  <si>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</si>
  <si>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</si>
  <si>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</si>
  <si>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</si>
  <si>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</si>
  <si>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</si>
  <si>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</si>
  <si>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</si>
  <si>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</si>
  <si>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</si>
  <si>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</si>
  <si>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</si>
  <si>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</si>
  <si>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</si>
  <si>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</si>
  <si>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</si>
  <si>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</si>
  <si>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</si>
  <si>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</si>
  <si>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</si>
  <si>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</si>
  <si>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</si>
  <si>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</si>
  <si>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</si>
  <si>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</si>
  <si>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</si>
  <si>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</si>
  <si>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</si>
  <si>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</si>
  <si>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</si>
  <si>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</si>
  <si>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</si>
  <si>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</si>
  <si>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</si>
  <si>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</si>
  <si>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</si>
  <si>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</si>
  <si>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</si>
  <si>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</si>
  <si>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</si>
  <si>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</si>
  <si>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</si>
  <si>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</si>
  <si>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</si>
  <si>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</si>
  <si>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</si>
  <si>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</si>
  <si>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</si>
  <si>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</si>
  <si>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</si>
  <si>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</si>
  <si>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</si>
  <si>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</si>
  <si>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</si>
  <si>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</si>
  <si>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</si>
  <si>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</si>
  <si>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</si>
  <si>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</si>
  <si>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</si>
  <si>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</si>
  <si>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</si>
  <si>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</si>
  <si>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</si>
  <si>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</si>
  <si>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</si>
  <si>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</si>
  <si>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</si>
  <si>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</si>
  <si>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</si>
  <si>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</si>
  <si>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</si>
  <si>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</si>
  <si>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</si>
  <si>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</si>
  <si>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</si>
  <si>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</si>
  <si>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</si>
  <si>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</si>
  <si>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</si>
  <si>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</si>
  <si>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</si>
  <si>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</si>
  <si>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</si>
  <si>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</si>
  <si>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</si>
  <si>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</si>
  <si>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</si>
  <si>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</si>
  <si>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</si>
  <si>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</si>
  <si>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</si>
  <si>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</si>
  <si>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</si>
  <si>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</si>
  <si>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</si>
  <si>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</si>
  <si>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</si>
  <si>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</si>
  <si>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</si>
  <si>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</si>
  <si>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</si>
  <si>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</si>
  <si>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</si>
  <si>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</si>
  <si>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</si>
  <si>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</si>
  <si>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</si>
  <si>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</si>
  <si>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</si>
  <si>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</si>
  <si>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</si>
  <si>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</si>
  <si>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</si>
  <si>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</si>
  <si>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</si>
  <si>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</si>
  <si>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</si>
  <si>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</si>
  <si>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</si>
  <si>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</si>
  <si>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</si>
  <si>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</si>
  <si>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</si>
  <si>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</si>
  <si>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</si>
  <si>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</si>
  <si>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</si>
  <si>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</si>
  <si>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</si>
  <si>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</si>
  <si>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</si>
  <si>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</si>
  <si>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</si>
  <si>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</si>
  <si>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</si>
  <si>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</si>
  <si>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</si>
  <si>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</si>
  <si>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</si>
  <si>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</si>
  <si>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</si>
  <si>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</si>
  <si>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</si>
  <si>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</si>
  <si>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</si>
  <si>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</si>
  <si>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</si>
  <si>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</si>
  <si>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</si>
  <si>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</si>
  <si>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</si>
  <si>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</si>
  <si>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</si>
  <si>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</si>
  <si>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</si>
  <si>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</si>
  <si>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</si>
  <si>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</si>
  <si>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</si>
  <si>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</si>
  <si>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</si>
  <si>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</si>
  <si>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</si>
  <si>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</si>
  <si>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</si>
  <si>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</si>
  <si>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</si>
  <si>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</si>
  <si>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</si>
  <si>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</si>
  <si>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</si>
  <si>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</si>
  <si>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</si>
  <si>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</si>
  <si>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</si>
  <si>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</si>
  <si>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</si>
  <si>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</si>
  <si>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</si>
  <si>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</si>
  <si>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</si>
  <si>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</si>
  <si>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</si>
  <si>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</si>
  <si>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</si>
  <si>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</si>
  <si>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</si>
  <si>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</si>
  <si>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</si>
  <si>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</si>
  <si>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</si>
  <si>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</si>
  <si>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</si>
  <si>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</si>
  <si>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</si>
  <si>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</si>
  <si>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</si>
  <si>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</si>
  <si>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</si>
  <si>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</si>
  <si>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</si>
  <si>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</si>
  <si>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</si>
  <si>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</si>
  <si>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</si>
  <si>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</si>
  <si>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</si>
  <si>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</si>
  <si>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</si>
  <si>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</si>
  <si>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</si>
  <si>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</si>
  <si>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</si>
  <si>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</si>
  <si>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</si>
  <si>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</si>
  <si>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</si>
  <si>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</si>
  <si>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</si>
  <si>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</si>
  <si>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</si>
  <si>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</si>
  <si>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</si>
  <si>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</si>
  <si>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</si>
  <si>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</si>
  <si>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</si>
  <si>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</si>
  <si>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</si>
  <si>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</si>
  <si>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</si>
  <si>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</si>
  <si>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</si>
  <si>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</si>
  <si>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</si>
  <si>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</si>
  <si>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</si>
  <si>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</si>
  <si>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</si>
  <si>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</si>
  <si>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</si>
  <si>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</si>
  <si>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</si>
  <si>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</si>
  <si>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</si>
  <si>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</si>
  <si>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</si>
  <si>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</si>
  <si>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</si>
  <si>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</si>
  <si>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</si>
  <si>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</si>
  <si>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</si>
  <si>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</si>
  <si>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</si>
  <si>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</si>
  <si>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</si>
  <si>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</si>
  <si>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</si>
  <si>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</si>
  <si>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</si>
  <si>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</si>
  <si>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</si>
  <si>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</si>
  <si>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</si>
  <si>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</si>
  <si>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</si>
  <si>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</si>
  <si>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</si>
  <si>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</si>
  <si>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</si>
  <si>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</si>
  <si>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</si>
  <si>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</si>
  <si>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</si>
  <si>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</si>
  <si>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</si>
  <si>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</si>
  <si>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</si>
  <si>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</si>
  <si>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</si>
  <si>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</si>
  <si>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</si>
  <si>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</si>
  <si>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</si>
  <si>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</si>
  <si>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</si>
  <si>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</si>
  <si>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</si>
  <si>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</si>
  <si>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</si>
  <si>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</si>
  <si>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</si>
  <si>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</si>
  <si>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</si>
  <si>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</si>
  <si>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</si>
  <si>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</si>
  <si>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</si>
  <si>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</si>
  <si>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</si>
  <si>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</si>
  <si>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</si>
  <si>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</si>
  <si>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</si>
  <si>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</si>
  <si>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</si>
  <si>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</si>
  <si>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</si>
  <si>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</si>
  <si>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</si>
  <si>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</si>
  <si>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</si>
  <si>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</si>
  <si>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</si>
  <si>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</si>
  <si>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</si>
  <si>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</si>
  <si>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</si>
  <si>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</si>
  <si>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</si>
  <si>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</si>
  <si>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</si>
  <si>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</si>
  <si>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</si>
  <si>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</si>
  <si>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</si>
  <si>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</si>
  <si>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</si>
  <si>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</si>
  <si>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</si>
  <si>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</si>
  <si>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</si>
  <si>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</si>
  <si>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</si>
  <si>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</si>
  <si>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</si>
  <si>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</si>
  <si>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</si>
  <si>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</si>
  <si>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</si>
  <si>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</si>
  <si>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</si>
  <si>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</si>
  <si>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</si>
  <si>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</si>
  <si>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</si>
  <si>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</si>
  <si>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</si>
  <si>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</si>
  <si>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</si>
  <si>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</si>
  <si>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</si>
  <si>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</si>
  <si>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</si>
  <si>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</si>
  <si>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</si>
  <si>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</si>
  <si>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</si>
  <si>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</si>
  <si>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</si>
  <si>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</si>
  <si>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</si>
  <si>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</si>
  <si>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</si>
  <si>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</si>
  <si>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</si>
  <si>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</si>
  <si>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</si>
  <si>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</si>
  <si>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</si>
  <si>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</si>
  <si>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</si>
  <si>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</si>
  <si>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</si>
  <si>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</si>
  <si>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</si>
  <si>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</si>
  <si>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</si>
  <si>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</si>
  <si>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</si>
  <si>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</si>
  <si>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</si>
  <si>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</si>
  <si>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</si>
  <si>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</si>
  <si>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</si>
  <si>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</si>
  <si>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</si>
  <si>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</si>
  <si>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</si>
  <si>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</si>
  <si>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</si>
  <si>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</si>
  <si>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</si>
  <si>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</si>
  <si>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</si>
  <si>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</si>
  <si>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</si>
  <si>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</si>
  <si>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</si>
  <si>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</si>
  <si>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</si>
  <si>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</si>
  <si>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</si>
  <si>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</si>
  <si>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</si>
  <si>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</si>
  <si>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</si>
  <si>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</si>
  <si>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</si>
  <si>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</si>
  <si>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</si>
  <si>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</si>
  <si>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</si>
  <si>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</si>
  <si>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</si>
  <si>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</si>
  <si>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</si>
  <si>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</si>
  <si>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</si>
  <si>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</si>
  <si>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</si>
  <si>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</si>
  <si>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</si>
  <si>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</si>
  <si>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</si>
  <si>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</si>
  <si>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</si>
  <si>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</si>
  <si>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</si>
  <si>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</si>
  <si>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</si>
  <si>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</si>
  <si>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</si>
  <si>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</si>
  <si>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</si>
  <si>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</si>
  <si>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</si>
  <si>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</si>
  <si>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</si>
  <si>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</si>
  <si>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</si>
  <si>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</si>
  <si>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</si>
  <si>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</si>
  <si>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</si>
  <si>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</si>
  <si>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</si>
  <si>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</si>
  <si>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</si>
  <si>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</si>
  <si>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</si>
  <si>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</si>
  <si>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</si>
  <si>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</si>
  <si>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</si>
  <si>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</si>
  <si>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</si>
  <si>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</si>
  <si>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</si>
  <si>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</si>
  <si>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</si>
  <si>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</si>
  <si>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</si>
  <si>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</si>
  <si>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</si>
  <si>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</si>
  <si>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</si>
  <si>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</si>
  <si>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</si>
  <si>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</si>
  <si>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</si>
  <si>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</si>
  <si>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</si>
  <si>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</si>
  <si>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</si>
  <si>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</si>
  <si>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</si>
  <si>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</si>
  <si>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</si>
  <si>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</si>
  <si>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</si>
  <si>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</si>
  <si>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</si>
  <si>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</si>
  <si>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</si>
  <si>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</si>
  <si>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</si>
  <si>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</si>
  <si>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</si>
  <si>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</si>
  <si>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</si>
  <si>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</si>
  <si>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</si>
  <si>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</si>
  <si>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</si>
  <si>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</si>
  <si>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</si>
  <si>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</si>
  <si>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</si>
  <si>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</si>
  <si>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</si>
  <si>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</si>
  <si>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</si>
  <si>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</si>
  <si>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</si>
  <si>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</si>
  <si>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</si>
  <si>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</si>
  <si>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</si>
  <si>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</si>
  <si>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</si>
  <si>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</si>
  <si>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</si>
  <si>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</si>
  <si>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</si>
  <si>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</si>
  <si>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</si>
  <si>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</si>
  <si>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</si>
  <si>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</si>
  <si>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</si>
  <si>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</si>
  <si>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</si>
  <si>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</si>
  <si>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</si>
  <si>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</si>
  <si>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</si>
  <si>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</si>
  <si>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</si>
  <si>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</si>
  <si>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</si>
  <si>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</si>
  <si>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</si>
  <si>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</si>
  <si>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</si>
  <si>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</si>
  <si>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</si>
  <si>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</si>
  <si>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</si>
  <si>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</si>
  <si>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</si>
  <si>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</si>
  <si>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</si>
  <si>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</si>
  <si>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</si>
  <si>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</si>
  <si>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</si>
  <si>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</si>
  <si>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</si>
  <si>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</si>
  <si>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</si>
  <si>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</si>
  <si>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</si>
  <si>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</si>
  <si>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</si>
  <si>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</si>
  <si>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</si>
  <si>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</si>
  <si>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</si>
  <si>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</si>
  <si>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</si>
  <si>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</si>
  <si>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</si>
  <si>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</si>
  <si>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</si>
  <si>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</si>
  <si>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</si>
  <si>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</si>
  <si>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</si>
  <si>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</si>
  <si>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</si>
  <si>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</si>
  <si>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</si>
  <si>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</si>
  <si>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</si>
  <si>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</si>
  <si>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</si>
  <si>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</si>
  <si>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</si>
  <si>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</si>
  <si>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</si>
  <si>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</si>
  <si>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</si>
  <si>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</si>
  <si>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</si>
  <si>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</si>
  <si>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</si>
  <si>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</si>
  <si>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</si>
  <si>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</si>
  <si>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</si>
  <si>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</si>
  <si>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</si>
  <si>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</si>
  <si>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</si>
  <si>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</si>
  <si>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</si>
  <si>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</si>
  <si>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</si>
  <si>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</si>
  <si>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</si>
  <si>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</si>
  <si>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</si>
  <si>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</si>
  <si>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</si>
  <si>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</si>
  <si>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</si>
  <si>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</si>
  <si>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</si>
  <si>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</si>
  <si>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</si>
  <si>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</si>
  <si>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</si>
  <si>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</si>
  <si>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</si>
  <si>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</si>
  <si>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</si>
  <si>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</si>
  <si>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</si>
  <si>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</si>
  <si>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</si>
  <si>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</si>
  <si>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</si>
  <si>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</si>
  <si>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</si>
  <si>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</si>
  <si>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</si>
  <si>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</si>
  <si>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</si>
  <si>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</si>
  <si>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</si>
  <si>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</si>
  <si>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</si>
  <si>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</si>
  <si>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</si>
  <si>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</si>
  <si>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</si>
  <si>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</si>
  <si>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</si>
  <si>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</si>
  <si>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</si>
  <si>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</si>
  <si>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</si>
  <si>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</si>
  <si>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</si>
  <si>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</si>
  <si>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</si>
  <si>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</si>
  <si>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</si>
  <si>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</si>
  <si>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</si>
  <si>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</si>
  <si>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</si>
  <si>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</si>
  <si>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</si>
  <si>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</si>
  <si>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</si>
  <si>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</si>
  <si>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</si>
  <si>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</si>
  <si>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</si>
  <si>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</si>
  <si>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</si>
  <si>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</si>
  <si>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</si>
  <si>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</si>
  <si>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</si>
  <si>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</si>
  <si>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</si>
  <si>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</si>
  <si>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</si>
  <si>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</si>
  <si>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</si>
  <si>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</si>
  <si>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</si>
  <si>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</si>
  <si>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</si>
  <si>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</si>
  <si>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</si>
  <si>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</si>
  <si>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</si>
  <si>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</si>
  <si>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</si>
  <si>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</si>
  <si>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</si>
  <si>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</si>
  <si>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</si>
  <si>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</si>
  <si>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</si>
  <si>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</si>
  <si>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</si>
  <si>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</si>
  <si>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</si>
  <si>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</si>
  <si>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</si>
  <si>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</si>
  <si>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</si>
  <si>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</si>
  <si>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</si>
  <si>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</si>
  <si>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</si>
  <si>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</si>
  <si>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</si>
  <si>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</si>
  <si>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</si>
  <si>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</si>
  <si>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</si>
  <si>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</si>
  <si>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</si>
  <si>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</si>
  <si>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</si>
  <si>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</si>
  <si>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</si>
  <si>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</si>
  <si>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</si>
  <si>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</si>
  <si>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</si>
  <si>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</si>
  <si>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</si>
  <si>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</si>
  <si>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</si>
  <si>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</si>
  <si>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</si>
  <si>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</si>
  <si>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</si>
  <si>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</si>
  <si>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</si>
  <si>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</si>
  <si>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</si>
  <si>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</si>
  <si>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</si>
  <si>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</si>
  <si>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</si>
  <si>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</si>
  <si>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</si>
  <si>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</si>
  <si>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</si>
  <si>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</si>
  <si>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</si>
  <si>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</si>
  <si>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</si>
  <si>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</si>
  <si>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</si>
  <si>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</si>
  <si>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</si>
  <si>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</si>
  <si>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</si>
  <si>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</si>
  <si>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</si>
  <si>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</si>
  <si>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</si>
  <si>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</si>
  <si>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</si>
  <si>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</si>
  <si>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</si>
  <si>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</si>
  <si>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</si>
  <si>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</si>
  <si>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</si>
  <si>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</si>
  <si>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</si>
  <si>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</si>
  <si>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</si>
  <si>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</si>
  <si>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</si>
  <si>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</si>
  <si>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</si>
  <si>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</si>
  <si>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</si>
  <si>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</si>
  <si>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</si>
  <si>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</si>
  <si>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</si>
  <si>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</si>
  <si>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</si>
  <si>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</si>
  <si>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</si>
  <si>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</si>
  <si>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</si>
  <si>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</si>
  <si>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</si>
  <si>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</si>
  <si>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</si>
  <si>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</si>
  <si>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</si>
  <si>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</si>
  <si>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</si>
  <si>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</si>
  <si>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</si>
  <si>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</si>
  <si>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</si>
  <si>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</si>
  <si>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</si>
  <si>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</si>
  <si>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</si>
  <si>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</si>
  <si>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</si>
  <si>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</si>
  <si>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</si>
  <si>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</si>
  <si>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</si>
  <si>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</si>
  <si>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</si>
  <si>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</si>
  <si>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</si>
  <si>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</si>
  <si>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</si>
  <si>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</si>
  <si>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</si>
  <si>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</si>
  <si>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</si>
  <si>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</si>
  <si>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</si>
  <si>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</si>
  <si>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</si>
  <si>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</si>
  <si>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</si>
  <si>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</si>
  <si>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</si>
  <si>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</si>
  <si>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</si>
  <si>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</si>
  <si>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</si>
  <si>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</si>
  <si>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</si>
  <si>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</si>
  <si>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</si>
  <si>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</si>
  <si>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</si>
  <si>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</si>
  <si>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</si>
  <si>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</si>
  <si>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</si>
  <si>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</si>
  <si>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</si>
  <si>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</si>
  <si>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</si>
  <si>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</si>
  <si>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</si>
  <si>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</si>
  <si>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</si>
  <si>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</si>
  <si>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</si>
  <si>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</si>
  <si>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</si>
  <si>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</si>
  <si>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</si>
  <si>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</si>
  <si>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</si>
  <si>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</si>
  <si>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</si>
  <si>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</si>
  <si>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</si>
  <si>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</si>
  <si>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</si>
  <si>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</si>
  <si>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</si>
  <si>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</si>
  <si>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</si>
  <si>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</si>
  <si>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</si>
  <si>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</si>
  <si>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</si>
  <si>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</si>
  <si>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</si>
  <si>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</si>
  <si>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</si>
  <si>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</si>
  <si>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</si>
  <si>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</si>
  <si>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</si>
  <si>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</si>
  <si>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</si>
  <si>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</si>
  <si>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</si>
  <si>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</si>
  <si>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</si>
  <si>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</si>
  <si>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</si>
  <si>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</si>
  <si>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</si>
  <si>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</si>
  <si>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</si>
  <si>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</si>
  <si>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</si>
  <si>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</si>
  <si>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</si>
  <si>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</si>
  <si>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</si>
  <si>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</si>
  <si>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</si>
  <si>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</si>
  <si>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</si>
  <si>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</si>
  <si>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</si>
  <si>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</si>
  <si>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</si>
  <si>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</si>
  <si>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</si>
  <si>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</si>
  <si>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</si>
  <si>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</si>
  <si>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</si>
  <si>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</si>
  <si>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</si>
  <si>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</si>
  <si>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</si>
  <si>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</si>
  <si>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</si>
  <si>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</si>
  <si>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</si>
  <si>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</si>
  <si>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</si>
  <si>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</si>
  <si>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</si>
  <si>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</si>
  <si>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</si>
  <si>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</si>
  <si>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</si>
  <si>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</si>
  <si>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</si>
  <si>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</si>
  <si>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</si>
  <si>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</si>
  <si>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</si>
  <si>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</si>
  <si>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</si>
  <si>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</si>
  <si>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</si>
  <si>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</si>
  <si>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</si>
  <si>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</si>
  <si>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</si>
  <si>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</si>
  <si>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</si>
  <si>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</si>
  <si>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</si>
  <si>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</si>
  <si>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</si>
  <si>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</si>
  <si>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</si>
  <si>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</si>
  <si>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</si>
  <si>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</si>
  <si>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</si>
  <si>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</si>
  <si>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</si>
  <si>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</si>
  <si>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</si>
  <si>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</si>
  <si>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</si>
  <si>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</si>
  <si>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</si>
  <si>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</si>
  <si>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</si>
  <si>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</si>
  <si>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</si>
  <si>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</si>
  <si>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</si>
  <si>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</si>
  <si>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</si>
  <si>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</si>
  <si>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</si>
  <si>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</si>
  <si>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</si>
  <si>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</si>
  <si>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</si>
  <si>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</si>
  <si>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</si>
  <si>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</si>
  <si>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</si>
  <si>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</si>
  <si>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</si>
  <si>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</si>
  <si>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</si>
  <si>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</si>
  <si>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</si>
  <si>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</si>
  <si>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</si>
  <si>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</si>
  <si>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</si>
  <si>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</si>
  <si>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</si>
  <si>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</si>
  <si>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</si>
  <si>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</si>
  <si>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</si>
  <si>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</si>
  <si>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</si>
  <si>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</si>
  <si>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</si>
  <si>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</si>
  <si>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</si>
  <si>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</si>
  <si>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</si>
  <si>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</si>
  <si>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</si>
  <si>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</si>
  <si>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</si>
  <si>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</si>
  <si>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</si>
  <si>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</si>
  <si>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</si>
  <si>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</si>
  <si>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</si>
  <si>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</si>
  <si>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</si>
  <si>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</si>
  <si>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</si>
  <si>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</si>
  <si>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</si>
  <si>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</si>
  <si>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</si>
  <si>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</si>
  <si>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</si>
  <si>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</si>
  <si>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</si>
  <si>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</si>
  <si>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</si>
  <si>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</si>
  <si>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</si>
  <si>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</si>
  <si>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</si>
  <si>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</si>
  <si>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</si>
  <si>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</si>
  <si>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</si>
  <si>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</si>
  <si>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</si>
  <si>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</si>
  <si>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</si>
  <si>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</si>
  <si>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</si>
  <si>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</si>
  <si>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</si>
  <si>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</si>
  <si>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</si>
  <si>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</si>
  <si>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</si>
  <si>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</si>
  <si>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</si>
  <si>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</si>
  <si>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</si>
  <si>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</si>
  <si>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</si>
  <si>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</si>
  <si>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</si>
  <si>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</si>
  <si>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</si>
  <si>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</si>
  <si>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</si>
  <si>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</si>
  <si>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</si>
  <si>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</si>
  <si>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</si>
  <si>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</si>
  <si>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</si>
  <si>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</si>
  <si>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</si>
  <si>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</si>
  <si>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</si>
  <si>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</si>
  <si>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</si>
  <si>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</si>
  <si>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</si>
  <si>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</si>
  <si>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</si>
  <si>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</si>
  <si>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</si>
  <si>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</si>
  <si>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</si>
  <si>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</si>
  <si>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</si>
  <si>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</si>
  <si>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</si>
  <si>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</si>
  <si>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</si>
  <si>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</si>
  <si>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</si>
  <si>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</si>
  <si>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</si>
  <si>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</si>
  <si>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</si>
  <si>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</si>
  <si>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</si>
  <si>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</si>
  <si>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</si>
  <si>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</si>
  <si>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</si>
  <si>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</si>
  <si>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</si>
  <si>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</si>
  <si>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</si>
  <si>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</si>
  <si>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</si>
  <si>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</si>
  <si>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</si>
  <si>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</si>
  <si>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</si>
  <si>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</si>
  <si>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</si>
  <si>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</si>
  <si>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</si>
  <si>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</si>
  <si>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</si>
  <si>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</si>
  <si>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</si>
  <si>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</si>
  <si>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</si>
  <si>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</si>
  <si>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</si>
  <si>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</si>
  <si>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</si>
  <si>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</si>
  <si>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</si>
  <si>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</si>
  <si>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</si>
  <si>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</si>
  <si>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</si>
  <si>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</si>
  <si>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</si>
  <si>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</si>
  <si>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</si>
  <si>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</si>
  <si>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</si>
  <si>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</si>
  <si>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</si>
  <si>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</si>
  <si>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</si>
  <si>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</si>
  <si>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</si>
  <si>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</si>
  <si>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</si>
  <si>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</si>
  <si>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</si>
  <si>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</si>
  <si>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</si>
  <si>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</si>
  <si>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</si>
  <si>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</si>
  <si>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</si>
  <si>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</si>
  <si>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</si>
  <si>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</si>
  <si>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</si>
  <si>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</si>
  <si>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</si>
  <si>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</si>
  <si>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</si>
  <si>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</si>
  <si>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</si>
  <si>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</si>
  <si>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</si>
  <si>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</si>
  <si>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</si>
  <si>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</si>
  <si>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</si>
  <si>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</si>
  <si>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</si>
  <si>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</si>
  <si>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</si>
  <si>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</si>
  <si>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</si>
  <si>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</si>
  <si>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</si>
  <si>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</si>
  <si>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</si>
  <si>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</si>
  <si>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</si>
  <si>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</si>
  <si>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</si>
  <si>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</si>
  <si>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</si>
  <si>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</si>
  <si>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</si>
  <si>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</si>
  <si>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</si>
  <si>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</si>
  <si>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</si>
  <si>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</si>
  <si>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</si>
  <si>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</si>
  <si>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</si>
  <si>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</si>
  <si>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</si>
  <si>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</si>
  <si>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</si>
  <si>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</si>
  <si>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</si>
  <si>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</si>
  <si>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</si>
  <si>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</si>
  <si>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</si>
  <si>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</si>
  <si>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</si>
  <si>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</si>
  <si>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</si>
  <si>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</si>
  <si>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</si>
  <si>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</si>
  <si>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</si>
  <si>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</si>
  <si>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</si>
  <si>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</si>
  <si>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</si>
  <si>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</si>
  <si>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</si>
  <si>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</si>
  <si>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</si>
  <si>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</si>
  <si>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</si>
  <si>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</si>
  <si>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</si>
  <si>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</si>
  <si>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</si>
  <si>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</si>
  <si>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</si>
  <si>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</si>
  <si>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</si>
  <si>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</si>
  <si>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</si>
  <si>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</si>
  <si>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</si>
  <si>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</si>
  <si>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</si>
  <si>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</si>
  <si>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</si>
  <si>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</si>
  <si>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</si>
  <si>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</si>
  <si>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</si>
  <si>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</si>
  <si>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</si>
  <si>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</si>
  <si>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</si>
  <si>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</si>
  <si>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</si>
  <si>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</si>
  <si>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</si>
  <si>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</si>
  <si>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</si>
  <si>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</si>
  <si>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</si>
  <si>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</si>
  <si>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</si>
  <si>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</si>
  <si>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</si>
  <si>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</si>
  <si>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</si>
  <si>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</si>
  <si>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</si>
  <si>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</si>
  <si>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</si>
  <si>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</si>
  <si>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</si>
  <si>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</si>
  <si>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</si>
  <si>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</si>
  <si>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</si>
  <si>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</si>
  <si>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</si>
  <si>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</si>
  <si>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</si>
  <si>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</si>
  <si>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</si>
  <si>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</si>
  <si>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</si>
  <si>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</si>
  <si>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</si>
  <si>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</si>
  <si>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</si>
  <si>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</si>
  <si>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</si>
  <si>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</si>
  <si>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</si>
  <si>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</si>
  <si>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</si>
  <si>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</si>
  <si>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</si>
  <si>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</si>
  <si>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</si>
  <si>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</si>
  <si>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</si>
  <si>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</si>
  <si>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</si>
  <si>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</si>
  <si>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</si>
  <si>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</si>
  <si>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</si>
  <si>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</si>
  <si>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</si>
  <si>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</si>
  <si>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</si>
  <si>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</si>
  <si>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</si>
  <si>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</si>
  <si>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</si>
  <si>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</si>
  <si>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</si>
  <si>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</si>
  <si>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</si>
  <si>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</si>
  <si>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</si>
  <si>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</si>
  <si>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</si>
  <si>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</si>
  <si>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</si>
  <si>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</si>
  <si>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</si>
  <si>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</si>
  <si>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</si>
  <si>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</si>
  <si>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</si>
  <si>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</si>
  <si>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</si>
  <si>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</si>
  <si>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</si>
  <si>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</si>
  <si>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</si>
  <si>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</si>
  <si>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</si>
  <si>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</si>
  <si>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</si>
  <si>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</si>
  <si>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</si>
  <si>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</si>
  <si>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</si>
  <si>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</si>
  <si>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</si>
  <si>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</si>
  <si>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</si>
  <si>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</si>
  <si>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</si>
  <si>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</si>
  <si>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</si>
  <si>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</si>
  <si>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</si>
  <si>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</si>
  <si>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</si>
  <si>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</si>
  <si>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</si>
  <si>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</si>
  <si>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</si>
  <si>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</si>
  <si>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</si>
  <si>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</si>
  <si>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</si>
  <si>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</si>
  <si>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</si>
  <si>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</si>
  <si>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</si>
  <si>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</si>
  <si>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</si>
  <si>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</si>
  <si>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</si>
  <si>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</si>
  <si>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</si>
  <si>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</si>
  <si>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</si>
  <si>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</si>
  <si>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</si>
  <si>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</si>
  <si>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</si>
  <si>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</si>
  <si>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</si>
  <si>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</si>
  <si>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</si>
  <si>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</si>
  <si>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</si>
  <si>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</si>
  <si>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</si>
  <si>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</si>
  <si>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</si>
  <si>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</si>
  <si>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</si>
  <si>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</si>
  <si>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</si>
  <si>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</si>
  <si>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</si>
  <si>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</si>
  <si>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</si>
  <si>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</si>
  <si>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</si>
  <si>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</si>
  <si>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</si>
  <si>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</si>
  <si>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</si>
  <si>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</si>
  <si>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</si>
  <si>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</si>
  <si>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</si>
  <si>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</si>
  <si>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</si>
  <si>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</si>
  <si>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</si>
  <si>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</si>
  <si>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</si>
  <si>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</si>
  <si>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</si>
  <si>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</si>
  <si>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</si>
  <si>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</si>
  <si>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</si>
  <si>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</si>
  <si>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</si>
  <si>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</si>
  <si>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</si>
  <si>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</si>
  <si>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</si>
  <si>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</si>
  <si>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</si>
  <si>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</si>
  <si>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</si>
  <si>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</si>
  <si>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</si>
  <si>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</si>
  <si>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</si>
  <si>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</si>
  <si>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</si>
  <si>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</si>
  <si>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</si>
  <si>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</si>
  <si>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</si>
  <si>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</si>
  <si>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</si>
  <si>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</si>
  <si>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</si>
  <si>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</si>
  <si>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</si>
  <si>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</si>
  <si>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</si>
  <si>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</si>
  <si>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</si>
  <si>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</si>
  <si>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</si>
  <si>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</si>
  <si>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</si>
  <si>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</si>
  <si>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</si>
  <si>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</si>
  <si>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</si>
  <si>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</si>
  <si>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</si>
  <si>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</si>
  <si>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</si>
  <si>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</si>
  <si>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</si>
  <si>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</si>
  <si>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</si>
  <si>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</si>
  <si>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</si>
  <si>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</si>
  <si>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</si>
  <si>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</si>
  <si>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</si>
  <si>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</si>
  <si>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</si>
  <si>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</si>
  <si>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</si>
  <si>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</si>
  <si>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</si>
  <si>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</si>
  <si>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</si>
  <si>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</si>
  <si>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</si>
  <si>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</si>
  <si>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</si>
  <si>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</si>
  <si>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</si>
  <si>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</si>
  <si>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</si>
  <si>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</si>
  <si>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</si>
  <si>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</si>
  <si>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</si>
  <si>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</si>
  <si>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</si>
  <si>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</si>
  <si>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</si>
  <si>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</si>
  <si>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</si>
  <si>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</si>
  <si>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</si>
  <si>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</si>
  <si>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</si>
  <si>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</si>
  <si>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</si>
  <si>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</si>
  <si>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</si>
  <si>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</si>
  <si>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</si>
  <si>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</si>
  <si>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</si>
  <si>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</si>
  <si>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</si>
  <si>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</si>
  <si>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</si>
  <si>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</si>
  <si>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</si>
  <si>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</si>
  <si>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</si>
  <si>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</si>
  <si>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</si>
  <si>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</si>
  <si>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</si>
  <si>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</si>
  <si>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</si>
  <si>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</si>
  <si>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</si>
  <si>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</si>
  <si>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</si>
  <si>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</si>
  <si>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</si>
  <si>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</si>
  <si>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</si>
  <si>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</si>
  <si>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</si>
  <si>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</si>
  <si>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</si>
  <si>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</si>
  <si>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</si>
  <si>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</si>
  <si>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</si>
  <si>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</si>
  <si>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</si>
  <si>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</si>
  <si>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</si>
  <si>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</si>
  <si>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</si>
  <si>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</si>
  <si>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</si>
  <si>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</si>
  <si>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</si>
  <si>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</si>
  <si>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</si>
  <si>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</si>
  <si>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</si>
  <si>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</si>
  <si>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</si>
  <si>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</si>
  <si>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</si>
  <si>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</si>
  <si>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</si>
  <si>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</si>
  <si>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</si>
  <si>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</si>
  <si>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</si>
  <si>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</si>
  <si>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</si>
  <si>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</si>
  <si>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</si>
  <si>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</si>
  <si>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</si>
  <si>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</si>
  <si>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</si>
  <si>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</si>
  <si>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</si>
  <si>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</si>
  <si>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</si>
  <si>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</si>
  <si>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</si>
  <si>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</si>
  <si>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</si>
  <si>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</si>
  <si>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</si>
  <si>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</si>
  <si>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</si>
  <si>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</si>
  <si>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</si>
  <si>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</si>
  <si>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</si>
  <si>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</si>
  <si>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</si>
  <si>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</si>
  <si>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</si>
  <si>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</si>
  <si>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</si>
  <si>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</si>
  <si>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</si>
  <si>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</si>
  <si>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</si>
  <si>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</si>
  <si>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</si>
  <si>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</si>
  <si>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</si>
  <si>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</si>
  <si>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</si>
  <si>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</si>
  <si>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</si>
  <si>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</si>
  <si>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</si>
  <si>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</si>
  <si>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</si>
  <si>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</si>
  <si>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</si>
  <si>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</si>
  <si>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</si>
  <si>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</si>
  <si>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</si>
  <si>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</si>
  <si>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</si>
  <si>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</si>
  <si>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</si>
  <si>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</si>
  <si>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</si>
  <si>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</si>
  <si>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</si>
  <si>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</si>
  <si>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</si>
  <si>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</si>
  <si>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</si>
  <si>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</si>
  <si>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</si>
  <si>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</si>
  <si>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</si>
  <si>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</si>
  <si>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</si>
  <si>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</si>
  <si>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</si>
  <si>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</si>
  <si>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</si>
  <si>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</si>
  <si>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</si>
  <si>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</si>
  <si>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</si>
  <si>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</si>
  <si>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</si>
  <si>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</si>
  <si>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</si>
  <si>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</si>
  <si>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</si>
  <si>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</si>
  <si>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</si>
  <si>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</si>
  <si>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</si>
  <si>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</si>
  <si>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</si>
  <si>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</si>
  <si>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</si>
  <si>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</si>
  <si>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</si>
  <si>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</si>
  <si>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</si>
  <si>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</si>
  <si>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</si>
  <si>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</si>
  <si>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</si>
  <si>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</si>
  <si>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</si>
  <si>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</si>
  <si>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</si>
  <si>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</si>
  <si>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</si>
  <si>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</si>
  <si>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</si>
  <si>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</si>
  <si>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</si>
  <si>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</si>
  <si>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</si>
  <si>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</si>
  <si>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</si>
  <si>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</si>
  <si>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</si>
  <si>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</si>
  <si>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</si>
  <si>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</si>
  <si>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</si>
  <si>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</si>
  <si>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</si>
  <si>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</si>
  <si>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</si>
  <si>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</si>
  <si>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</si>
  <si>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</si>
  <si>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</si>
  <si>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</si>
  <si>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</si>
  <si>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</si>
  <si>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</si>
  <si>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</si>
  <si>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</si>
  <si>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</si>
  <si>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</si>
  <si>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</si>
  <si>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</si>
  <si>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</si>
  <si>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</si>
  <si>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</si>
  <si>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</si>
  <si>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</si>
  <si>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</si>
  <si>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</si>
  <si>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</si>
  <si>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</si>
  <si>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</si>
  <si>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</si>
  <si>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</si>
  <si>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</si>
  <si>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</si>
  <si>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</si>
  <si>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</si>
  <si>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</si>
  <si>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</si>
  <si>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</si>
  <si>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</si>
  <si>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</si>
  <si>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</si>
  <si>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</si>
  <si>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</si>
  <si>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</si>
  <si>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</si>
  <si>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</si>
  <si>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</si>
  <si>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</si>
  <si>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</si>
  <si>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</si>
  <si>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</si>
  <si>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</si>
  <si>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</si>
  <si>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</si>
  <si>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</si>
  <si>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</si>
  <si>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</si>
  <si>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</si>
  <si>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</si>
  <si>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</si>
  <si>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</si>
  <si>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</si>
  <si>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</si>
  <si>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</si>
  <si>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</si>
  <si>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</si>
  <si>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</si>
  <si>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</si>
  <si>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</si>
  <si>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</si>
  <si>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</si>
  <si>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</si>
  <si>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</si>
  <si>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</si>
  <si>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</si>
  <si>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</si>
  <si>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</si>
  <si>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</si>
  <si>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</si>
  <si>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</si>
  <si>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</si>
  <si>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</si>
  <si>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</si>
  <si>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</si>
  <si>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</si>
  <si>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</si>
  <si>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</si>
  <si>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</si>
  <si>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</si>
  <si>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</si>
  <si>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</si>
  <si>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</si>
  <si>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</si>
  <si>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</si>
  <si>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</si>
  <si>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</si>
  <si>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</si>
  <si>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</si>
  <si>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</si>
  <si>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</si>
  <si>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</si>
  <si>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</si>
  <si>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</si>
  <si>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</si>
  <si>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</si>
  <si>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</si>
  <si>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</si>
  <si>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</si>
  <si>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</si>
  <si>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</si>
  <si>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</si>
  <si>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</si>
  <si>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</si>
  <si>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</si>
  <si>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</si>
  <si>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</si>
  <si>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</si>
  <si>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</si>
  <si>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</si>
  <si>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</si>
  <si>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</si>
  <si>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</si>
  <si>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</si>
  <si>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</si>
  <si>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</si>
  <si>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</si>
  <si>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</si>
  <si>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</si>
  <si>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</si>
  <si>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</si>
  <si>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</si>
  <si>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</si>
  <si>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</si>
  <si>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</si>
  <si>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</si>
  <si>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</si>
  <si>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</si>
  <si>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</si>
  <si>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</si>
  <si>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</si>
  <si>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</si>
  <si>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</si>
  <si>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</si>
  <si>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</si>
  <si>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</si>
  <si>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</si>
  <si>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</si>
  <si>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</si>
  <si>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</si>
  <si>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</si>
  <si>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</si>
  <si>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</si>
  <si>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</si>
  <si>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</si>
  <si>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</si>
  <si>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</si>
  <si>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</si>
  <si>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</si>
  <si>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</si>
  <si>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</si>
  <si>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</si>
  <si>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</si>
  <si>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</si>
  <si>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</si>
  <si>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</si>
  <si>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</si>
  <si>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</si>
  <si>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</si>
  <si>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</si>
  <si>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</si>
  <si>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</si>
  <si>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</si>
  <si>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</si>
  <si>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</si>
  <si>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</si>
  <si>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</si>
  <si>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</si>
  <si>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</si>
  <si>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</si>
  <si>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</si>
  <si>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</si>
  <si>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</si>
  <si>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</si>
  <si>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</si>
  <si>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</si>
  <si>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</si>
  <si>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</si>
  <si>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</si>
  <si>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</si>
  <si>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</si>
  <si>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</si>
  <si>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</si>
  <si>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</si>
  <si>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</si>
  <si>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</si>
  <si>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</si>
  <si>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</si>
  <si>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</si>
  <si>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</si>
  <si>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</si>
  <si>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</si>
  <si>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</si>
  <si>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</si>
  <si>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</si>
  <si>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</si>
  <si>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</si>
  <si>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</si>
  <si>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</si>
  <si>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</si>
  <si>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</si>
  <si>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</si>
  <si>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</si>
  <si>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</si>
  <si>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</si>
  <si>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</si>
  <si>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</si>
  <si>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</si>
  <si>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</si>
  <si>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</si>
  <si>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</si>
  <si>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</si>
  <si>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</si>
  <si>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</si>
  <si>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</si>
  <si>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</si>
  <si>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</si>
  <si>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</si>
  <si>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</si>
  <si>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</si>
  <si>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</si>
  <si>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</si>
  <si>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</si>
  <si>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</si>
  <si>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</si>
  <si>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</si>
  <si>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</si>
  <si>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</si>
  <si>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</si>
  <si>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</si>
  <si>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</si>
  <si>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</si>
  <si>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</si>
  <si>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</si>
  <si>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</si>
  <si>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</si>
  <si>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</si>
  <si>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</si>
  <si>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</si>
  <si>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</si>
  <si>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</si>
  <si>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</si>
  <si>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</si>
  <si>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</si>
  <si>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</si>
  <si>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</si>
  <si>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</si>
  <si>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</si>
  <si>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</si>
  <si>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</si>
  <si>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</si>
  <si>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</si>
  <si>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</si>
  <si>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</si>
  <si>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</si>
  <si>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</si>
  <si>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</si>
  <si>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</si>
  <si>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</si>
  <si>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</si>
  <si>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</si>
  <si>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</si>
  <si>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</si>
  <si>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</si>
  <si>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</si>
  <si>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</si>
  <si>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</si>
  <si>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</si>
  <si>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</si>
  <si>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</si>
  <si>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</si>
  <si>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</si>
  <si>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</si>
  <si>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</si>
  <si>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</si>
  <si>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</si>
  <si>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</si>
  <si>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</si>
  <si>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</si>
  <si>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</si>
  <si>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</si>
  <si>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</si>
  <si>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</si>
  <si>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</si>
  <si>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</si>
  <si>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</si>
  <si>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</si>
  <si>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</si>
  <si>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</si>
  <si>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</si>
  <si>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</si>
  <si>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</si>
  <si>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</si>
  <si>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</si>
  <si>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</si>
  <si>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</si>
  <si>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</si>
  <si>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</si>
  <si>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</si>
  <si>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</si>
  <si>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</si>
  <si>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</si>
  <si>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</si>
  <si>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</si>
  <si>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</si>
  <si>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</si>
  <si>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</si>
  <si>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</si>
  <si>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</si>
  <si>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</si>
  <si>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</si>
  <si>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</si>
  <si>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</si>
  <si>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</si>
  <si>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</si>
  <si>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</si>
  <si>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</si>
  <si>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</si>
  <si>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</si>
  <si>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</si>
  <si>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</si>
  <si>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</si>
  <si>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</si>
  <si>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</si>
  <si>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</si>
  <si>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</si>
  <si>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</si>
  <si>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</si>
  <si>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</si>
  <si>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</si>
  <si>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</si>
  <si>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</si>
  <si>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</si>
  <si>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</si>
  <si>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</si>
  <si>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</si>
  <si>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</si>
  <si>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</si>
  <si>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</si>
  <si>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</si>
  <si>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</si>
  <si>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</si>
  <si>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</si>
  <si>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</si>
  <si>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</si>
  <si>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</si>
  <si>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</si>
  <si>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</si>
  <si>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</si>
  <si>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</si>
  <si>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</si>
  <si>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</si>
  <si>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</si>
  <si>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</si>
  <si>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</si>
  <si>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</si>
  <si>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</si>
  <si>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</si>
  <si>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</si>
  <si>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</si>
  <si>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</si>
  <si>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</si>
  <si>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</si>
  <si>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</si>
  <si>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</si>
  <si>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</si>
  <si>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</si>
  <si>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</si>
  <si>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</si>
  <si>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</si>
  <si>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</si>
  <si>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</si>
  <si>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</si>
  <si>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</si>
  <si>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</si>
  <si>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</si>
  <si>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</si>
  <si>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</si>
  <si>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</si>
  <si>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</si>
  <si>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</si>
  <si>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</si>
  <si>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</si>
  <si>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</si>
  <si>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</si>
  <si>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</si>
  <si>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</si>
  <si>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</si>
  <si>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</si>
  <si>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</si>
  <si>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</si>
  <si>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</si>
  <si>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</si>
  <si>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</si>
  <si>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</si>
  <si>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</si>
  <si>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</si>
  <si>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</si>
  <si>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</si>
  <si>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</si>
  <si>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</si>
  <si>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</si>
  <si>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</si>
  <si>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</si>
  <si>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</si>
  <si>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</si>
  <si>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</si>
  <si>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</si>
  <si>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</si>
  <si>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</si>
  <si>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</si>
  <si>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</si>
  <si>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</si>
  <si>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</si>
  <si>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</si>
  <si>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</si>
  <si>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</si>
  <si>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</si>
  <si>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</si>
  <si>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</si>
  <si>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</si>
  <si>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</si>
  <si>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</si>
  <si>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</si>
  <si>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</si>
  <si>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</si>
  <si>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</si>
  <si>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</si>
  <si>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</si>
  <si>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</si>
  <si>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</si>
  <si>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</si>
  <si>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</si>
  <si>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</si>
  <si>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</si>
  <si>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</si>
  <si>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</si>
  <si>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</si>
  <si>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</si>
  <si>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</si>
  <si>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</si>
  <si>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</si>
  <si>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</si>
  <si>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</si>
  <si>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</si>
  <si>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</si>
  <si>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</si>
  <si>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</si>
  <si>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</si>
  <si>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</si>
  <si>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</si>
  <si>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</si>
  <si>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</si>
  <si>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</si>
  <si>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</si>
  <si>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</si>
  <si>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</si>
  <si>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</si>
  <si>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</si>
  <si>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</si>
  <si>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</si>
  <si>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</si>
  <si>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</si>
  <si>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</si>
  <si>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</si>
  <si>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</si>
  <si>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</si>
  <si>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</si>
  <si>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</si>
  <si>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</si>
  <si>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</si>
  <si>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</si>
  <si>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</si>
  <si>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</si>
  <si>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</si>
  <si>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</si>
  <si>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</si>
  <si>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</si>
  <si>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</si>
  <si>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</si>
  <si>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</si>
  <si>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</si>
  <si>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</si>
  <si>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</si>
  <si>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</si>
  <si>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</si>
  <si>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</si>
  <si>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</si>
  <si>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</si>
  <si>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</si>
  <si>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</si>
  <si>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</si>
  <si>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</si>
  <si>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</si>
  <si>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</si>
  <si>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</si>
  <si>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</si>
  <si>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</si>
  <si>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</si>
  <si>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</si>
  <si>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</si>
  <si>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</si>
  <si>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</si>
  <si>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</si>
  <si>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</si>
  <si>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</si>
  <si>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</si>
  <si>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</si>
  <si>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</si>
  <si>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</si>
  <si>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</si>
  <si>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</si>
  <si>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</si>
  <si>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</si>
  <si>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</si>
  <si>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</si>
  <si>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</si>
  <si>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</si>
  <si>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</si>
  <si>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</si>
  <si>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</si>
  <si>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</si>
  <si>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</si>
  <si>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</si>
  <si>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</si>
  <si>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</si>
  <si>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</si>
  <si>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</si>
  <si>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</si>
  <si>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</si>
  <si>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</si>
  <si>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</si>
  <si>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</si>
  <si>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</si>
  <si>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</si>
  <si>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</si>
  <si>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</si>
  <si>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</si>
  <si>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</si>
  <si>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</si>
  <si>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</si>
  <si>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</si>
  <si>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</si>
  <si>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</si>
  <si>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</si>
  <si>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</si>
  <si>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</si>
  <si>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</si>
  <si>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</si>
  <si>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</si>
  <si>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</si>
  <si>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</si>
  <si>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</si>
  <si>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</si>
  <si>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</si>
  <si>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</si>
  <si>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</si>
  <si>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</si>
  <si>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</si>
  <si>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</si>
  <si>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</si>
  <si>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</si>
  <si>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</si>
  <si>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</si>
  <si>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</si>
  <si>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</si>
  <si>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</si>
  <si>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</si>
  <si>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</si>
  <si>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</si>
  <si>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</si>
  <si>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</si>
  <si>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</si>
  <si>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</si>
  <si>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</si>
  <si>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</si>
  <si>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</si>
  <si>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</si>
  <si>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</si>
  <si>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</si>
  <si>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</si>
  <si>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</si>
  <si>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</si>
  <si>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</si>
  <si>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</si>
  <si>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</si>
  <si>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</si>
  <si>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</si>
  <si>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</si>
  <si>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</si>
  <si>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</si>
  <si>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</si>
  <si>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</si>
  <si>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</si>
  <si>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</si>
  <si>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</si>
  <si>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</si>
  <si>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</si>
  <si>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</si>
  <si>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</si>
  <si>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</si>
  <si>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</si>
  <si>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</si>
  <si>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</si>
  <si>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</si>
  <si>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</si>
  <si>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</si>
  <si>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</si>
  <si>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</si>
  <si>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</si>
  <si>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</si>
  <si>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</si>
  <si>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</si>
  <si>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</si>
  <si>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</si>
  <si>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</si>
  <si>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</si>
  <si>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</si>
  <si>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</si>
  <si>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</si>
  <si>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</si>
  <si>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</si>
  <si>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</si>
  <si>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</si>
  <si>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</si>
  <si>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</si>
  <si>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</si>
  <si>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</si>
  <si>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</si>
  <si>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</si>
  <si>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</si>
  <si>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</si>
  <si>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</si>
  <si>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</si>
  <si>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</si>
  <si>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</si>
  <si>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</si>
  <si>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</si>
  <si>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</si>
  <si>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</si>
  <si>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</si>
  <si>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</si>
  <si>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</si>
  <si>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</si>
  <si>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</si>
  <si>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</si>
  <si>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</si>
  <si>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</si>
  <si>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</si>
  <si>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</si>
  <si>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</si>
  <si>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</si>
  <si>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</si>
  <si>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</si>
  <si>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</si>
  <si>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</si>
  <si>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</si>
  <si>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</si>
  <si>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</si>
  <si>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</si>
  <si>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</si>
  <si>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</si>
  <si>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</si>
  <si>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</si>
  <si>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</si>
  <si>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</si>
  <si>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</si>
  <si>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</si>
  <si>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</si>
  <si>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</si>
  <si>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</si>
  <si>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</si>
  <si>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</si>
  <si>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</si>
  <si>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</si>
  <si>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</si>
  <si>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</si>
  <si>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</si>
  <si>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</si>
  <si>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</si>
  <si>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</si>
  <si>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</si>
  <si>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</si>
  <si>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</si>
  <si>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</si>
  <si>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</si>
  <si>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</si>
  <si>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</si>
  <si>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</si>
  <si>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</si>
  <si>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</si>
  <si>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</si>
  <si>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</si>
  <si>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</si>
  <si>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</si>
  <si>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</si>
  <si>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</si>
  <si>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</si>
  <si>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</si>
  <si>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</si>
  <si>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</si>
  <si>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</si>
  <si>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</si>
  <si>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</si>
  <si>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</si>
  <si>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</si>
  <si>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</si>
  <si>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</si>
  <si>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</si>
  <si>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</si>
  <si>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</si>
  <si>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</si>
  <si>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</si>
  <si>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</si>
  <si>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</si>
  <si>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</si>
  <si>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</si>
  <si>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</si>
  <si>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</si>
  <si>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</si>
  <si>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</si>
  <si>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</si>
  <si>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</si>
  <si>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</si>
  <si>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</si>
  <si>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</si>
  <si>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</si>
  <si>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</si>
  <si>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</si>
  <si>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</si>
  <si>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</si>
  <si>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</si>
  <si>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</si>
  <si>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</si>
  <si>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</si>
  <si>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</si>
  <si>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</si>
  <si>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</si>
  <si>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</si>
  <si>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</si>
  <si>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</si>
  <si>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</si>
  <si>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</si>
  <si>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</si>
  <si>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</si>
  <si>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</si>
  <si>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</si>
  <si>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</si>
  <si>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</si>
  <si>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</si>
  <si>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</si>
  <si>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</si>
  <si>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</si>
  <si>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</si>
  <si>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</si>
  <si>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</si>
  <si>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</si>
  <si>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</si>
  <si>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</si>
  <si>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</si>
  <si>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</si>
  <si>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</si>
  <si>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</si>
  <si>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</si>
  <si>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</si>
  <si>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</si>
  <si>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</si>
  <si>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</si>
  <si>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</si>
  <si>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</si>
  <si>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</si>
  <si>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</si>
  <si>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</si>
  <si>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</si>
  <si>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</si>
  <si>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</si>
  <si>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</si>
  <si>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</si>
  <si>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</si>
  <si>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</si>
  <si>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</si>
  <si>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</si>
  <si>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</si>
  <si>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</si>
  <si>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</si>
  <si>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</si>
  <si>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</si>
  <si>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</si>
  <si>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</si>
  <si>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</si>
  <si>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</si>
  <si>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</si>
  <si>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</si>
  <si>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</si>
  <si>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</si>
  <si>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</si>
  <si>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</si>
  <si>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</si>
  <si>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</si>
  <si>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</si>
  <si>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</si>
  <si>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</si>
  <si>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</si>
  <si>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</si>
  <si>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</si>
  <si>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</si>
  <si>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</si>
  <si>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</si>
  <si>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</si>
  <si>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</si>
  <si>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</si>
  <si>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</si>
  <si>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</si>
  <si>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</si>
  <si>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</si>
  <si>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</si>
  <si>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</si>
  <si>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</si>
  <si>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</si>
  <si>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</si>
  <si>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</si>
  <si>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</si>
  <si>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</si>
  <si>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</si>
  <si>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</si>
  <si>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</si>
  <si>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</si>
  <si>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</si>
  <si>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</si>
  <si>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</si>
  <si>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</si>
  <si>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</si>
  <si>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</si>
  <si>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</si>
  <si>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</si>
  <si>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</si>
  <si>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</si>
  <si>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</si>
  <si>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</si>
  <si>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</si>
  <si>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</si>
  <si>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</si>
  <si>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</si>
  <si>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</si>
  <si>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</si>
  <si>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</si>
  <si>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</si>
  <si>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</si>
  <si>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</si>
  <si>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</si>
  <si>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</si>
  <si>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</si>
  <si>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</si>
  <si>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</si>
  <si>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</si>
  <si>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</si>
  <si>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</si>
  <si>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</si>
  <si>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</si>
  <si>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</si>
  <si>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</si>
  <si>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</si>
  <si>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</si>
  <si>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</si>
  <si>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</si>
  <si>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</si>
  <si>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</si>
  <si>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</si>
  <si>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</si>
  <si>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</si>
  <si>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</si>
  <si>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</si>
  <si>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</si>
  <si>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</si>
  <si>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</si>
  <si>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</si>
  <si>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</si>
  <si>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</si>
  <si>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</si>
  <si>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</si>
  <si>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</si>
  <si>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</si>
  <si>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</si>
  <si>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</si>
  <si>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</si>
  <si>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</si>
  <si>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</si>
  <si>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</si>
  <si>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</si>
  <si>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</si>
  <si>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</si>
  <si>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</si>
  <si>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</si>
  <si>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</si>
  <si>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</si>
  <si>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</si>
  <si>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</si>
  <si>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</si>
  <si>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</si>
  <si>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</si>
  <si>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</si>
  <si>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</si>
  <si>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</si>
  <si>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</si>
  <si>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</si>
  <si>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</si>
  <si>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</si>
  <si>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</si>
  <si>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</si>
  <si>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</si>
  <si>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</si>
  <si>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</si>
  <si>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</si>
  <si>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</si>
  <si>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</si>
  <si>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</si>
  <si>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</si>
  <si>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</si>
  <si>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</si>
  <si>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</si>
  <si>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</si>
  <si>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</si>
  <si>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</si>
  <si>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</si>
  <si>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</si>
  <si>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</si>
  <si>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</si>
  <si>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</si>
  <si>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</si>
  <si>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</si>
  <si>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</si>
  <si>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</si>
  <si>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</si>
  <si>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</si>
  <si>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</si>
  <si>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</si>
  <si>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</si>
  <si>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</si>
  <si>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</si>
  <si>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</si>
  <si>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</si>
  <si>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</si>
  <si>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</si>
  <si>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</si>
  <si>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</si>
  <si>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</si>
  <si>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</si>
  <si>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</si>
  <si>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</si>
  <si>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</si>
  <si>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</si>
  <si>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</si>
  <si>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</si>
  <si>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</si>
  <si>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</si>
  <si>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</si>
  <si>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</si>
  <si>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</si>
  <si>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</si>
  <si>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</si>
  <si>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</si>
  <si>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</si>
  <si>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</si>
  <si>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</si>
  <si>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</si>
  <si>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</si>
  <si>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</si>
  <si>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</si>
  <si>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</si>
  <si>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</si>
  <si>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</si>
  <si>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</si>
  <si>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</si>
  <si>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</si>
  <si>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</si>
  <si>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</si>
  <si>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</si>
  <si>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</si>
  <si>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</si>
  <si>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</si>
  <si>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</si>
  <si>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</si>
  <si>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</si>
  <si>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</si>
  <si>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</si>
  <si>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</si>
  <si>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</si>
  <si>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</si>
  <si>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</si>
  <si>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</si>
  <si>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</si>
  <si>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</si>
  <si>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</si>
  <si>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</si>
  <si>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</si>
  <si>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</si>
  <si>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</si>
  <si>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</si>
  <si>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</si>
  <si>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</si>
  <si>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</si>
  <si>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</si>
  <si>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</si>
  <si>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</si>
  <si>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</si>
  <si>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</si>
  <si>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</si>
  <si>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</si>
  <si>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</si>
  <si>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</si>
  <si>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</si>
  <si>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</si>
  <si>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</si>
  <si>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</si>
  <si>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</si>
  <si>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</si>
  <si>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</si>
  <si>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</si>
  <si>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</si>
  <si>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</si>
  <si>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</si>
  <si>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</si>
  <si>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</si>
  <si>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</si>
  <si>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</si>
  <si>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</si>
  <si>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</si>
  <si>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</si>
  <si>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</si>
  <si>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</si>
  <si>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</si>
  <si>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</si>
  <si>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</si>
  <si>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</si>
  <si>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</si>
  <si>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</si>
  <si>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</si>
  <si>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</si>
  <si>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</si>
  <si>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</si>
  <si>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</si>
  <si>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</si>
  <si>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</si>
  <si>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</si>
  <si>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</si>
  <si>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</si>
  <si>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</si>
  <si>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</si>
  <si>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</si>
  <si>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</si>
  <si>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</si>
  <si>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</si>
  <si>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</si>
  <si>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</si>
  <si>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</si>
  <si>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</si>
  <si>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</si>
  <si>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</si>
  <si>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</si>
  <si>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</si>
  <si>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</si>
  <si>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</si>
  <si>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</si>
  <si>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</si>
  <si>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</si>
  <si>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</si>
  <si>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</si>
  <si>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</si>
  <si>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</si>
  <si>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</si>
  <si>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</si>
  <si>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</si>
  <si>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</si>
  <si>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</si>
  <si>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</si>
  <si>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</si>
  <si>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</si>
  <si>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</si>
  <si>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</si>
  <si>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</si>
  <si>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</si>
  <si>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</si>
  <si>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</si>
  <si>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</si>
  <si>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</si>
  <si>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</si>
  <si>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</si>
  <si>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</si>
  <si>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</si>
  <si>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</si>
  <si>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</si>
  <si>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</si>
  <si>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</si>
  <si>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</si>
  <si>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</si>
  <si>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</si>
  <si>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</si>
  <si>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</si>
  <si>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</si>
  <si>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</si>
  <si>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</si>
  <si>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</si>
  <si>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</si>
  <si>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</si>
  <si>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</si>
  <si>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</si>
  <si>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</si>
  <si>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</si>
  <si>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</si>
  <si>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</si>
  <si>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</si>
  <si>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</si>
  <si>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</si>
  <si>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</si>
  <si>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</si>
  <si>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</si>
  <si>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</si>
  <si>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</si>
  <si>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</si>
  <si>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</si>
  <si>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</si>
  <si>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</si>
  <si>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</si>
  <si>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</si>
  <si>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</si>
  <si>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</si>
  <si>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</si>
  <si>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</si>
  <si>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</si>
  <si>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</si>
  <si>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</si>
  <si>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</si>
  <si>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</si>
  <si>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</si>
  <si>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</si>
  <si>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</si>
  <si>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</si>
  <si>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</si>
  <si>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</si>
  <si>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</si>
  <si>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</si>
  <si>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</si>
  <si>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</si>
  <si>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</si>
  <si>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</si>
  <si>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</si>
  <si>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</si>
  <si>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</si>
  <si>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</si>
  <si>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</si>
  <si>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</si>
  <si>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</si>
  <si>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</si>
  <si>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</si>
  <si>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</si>
  <si>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</si>
  <si>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</si>
  <si>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</si>
  <si>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</si>
  <si>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</si>
  <si>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</si>
  <si>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</si>
  <si>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</si>
  <si>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</si>
  <si>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</si>
  <si>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</si>
  <si>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</si>
  <si>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</si>
  <si>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</si>
  <si>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</si>
  <si>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</si>
  <si>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</si>
  <si>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</si>
  <si>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</si>
  <si>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</si>
  <si>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</si>
  <si>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</si>
  <si>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</si>
  <si>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</si>
  <si>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</si>
  <si>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</si>
  <si>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</si>
  <si>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</si>
  <si>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</si>
  <si>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</si>
  <si>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</si>
  <si>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</si>
  <si>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</si>
  <si>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</si>
  <si>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</si>
  <si>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</si>
  <si>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</si>
  <si>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</si>
  <si>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</si>
  <si>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</si>
  <si>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</si>
  <si>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</si>
  <si>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</si>
  <si>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</si>
  <si>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</si>
  <si>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</si>
  <si>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</si>
  <si>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</si>
  <si>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</si>
  <si>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</si>
  <si>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</si>
  <si>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</si>
  <si>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</si>
  <si>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</si>
  <si>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</si>
  <si>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</si>
  <si>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</si>
  <si>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</si>
  <si>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</si>
  <si>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</si>
  <si>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</si>
  <si>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</si>
  <si>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</si>
  <si>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</si>
  <si>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</si>
  <si>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</si>
  <si>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</si>
  <si>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</si>
  <si>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</si>
  <si>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</si>
  <si>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</si>
  <si>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</si>
  <si>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</si>
  <si>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</si>
  <si>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</si>
  <si>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</si>
  <si>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</si>
  <si>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</si>
  <si>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</si>
  <si>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</si>
  <si>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</si>
  <si>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</si>
  <si>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</si>
  <si>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</si>
  <si>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</si>
  <si>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</si>
  <si>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</si>
  <si>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</si>
  <si>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</si>
  <si>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</si>
  <si>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</si>
  <si>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</si>
  <si>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</si>
  <si>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</si>
  <si>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</si>
  <si>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</si>
  <si>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</si>
  <si>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</si>
  <si>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</si>
  <si>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</si>
  <si>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</si>
  <si>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</si>
  <si>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</si>
  <si>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</si>
  <si>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</si>
  <si>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</si>
  <si>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</si>
  <si>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</si>
  <si>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</si>
  <si>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</si>
  <si>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</si>
  <si>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</si>
  <si>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</si>
  <si>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</si>
  <si>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</si>
  <si>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</si>
  <si>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</si>
  <si>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</si>
  <si>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</si>
  <si>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</si>
  <si>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</si>
  <si>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</si>
  <si>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</si>
  <si>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</si>
  <si>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</si>
  <si>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</si>
  <si>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</si>
  <si>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</si>
  <si>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</si>
  <si>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</si>
  <si>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</si>
  <si>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</si>
  <si>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</si>
  <si>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</si>
  <si>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</si>
  <si>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</si>
  <si>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</si>
  <si>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</si>
  <si>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</si>
  <si>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</si>
  <si>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</si>
  <si>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</si>
  <si>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</si>
  <si>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</si>
  <si>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</si>
  <si>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</si>
  <si>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</si>
  <si>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</si>
  <si>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</si>
  <si>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</si>
  <si>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</si>
  <si>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</si>
  <si>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</si>
  <si>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</si>
  <si>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</si>
  <si>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</si>
  <si>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</si>
  <si>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</si>
  <si>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</si>
  <si>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</si>
  <si>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</si>
  <si>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</si>
  <si>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</si>
  <si>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</si>
  <si>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</si>
  <si>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</si>
  <si>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</si>
  <si>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</si>
  <si>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</si>
  <si>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</si>
  <si>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</si>
  <si>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</si>
  <si>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</si>
  <si>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</si>
  <si>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</si>
  <si>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</si>
  <si>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</si>
  <si>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</si>
  <si>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</si>
  <si>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</si>
  <si>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</si>
  <si>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</si>
  <si>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</si>
  <si>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</si>
  <si>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</si>
  <si>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</si>
  <si>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</si>
  <si>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</si>
  <si>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</si>
  <si>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</si>
  <si>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</si>
  <si>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</si>
  <si>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</si>
  <si>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</si>
  <si>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</si>
  <si>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</si>
  <si>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</si>
  <si>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</si>
  <si>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</si>
  <si>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</si>
  <si>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</si>
  <si>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</si>
  <si>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</si>
  <si>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</si>
  <si>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</si>
  <si>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</si>
  <si>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</si>
  <si>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</si>
  <si>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</si>
  <si>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</si>
  <si>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</si>
  <si>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</si>
  <si>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</si>
  <si>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</si>
  <si>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</si>
  <si>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</si>
  <si>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</si>
  <si>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</si>
  <si>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</si>
  <si>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</si>
  <si>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</si>
  <si>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</si>
  <si>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</si>
  <si>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</si>
  <si>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</si>
  <si>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</si>
  <si>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</si>
  <si>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</si>
  <si>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</si>
  <si>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</si>
  <si>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</si>
  <si>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</si>
  <si>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</si>
  <si>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</si>
  <si>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</si>
  <si>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</si>
  <si>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</si>
  <si>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</si>
  <si>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</si>
  <si>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</si>
  <si>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</si>
  <si>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</si>
  <si>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</si>
  <si>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</si>
  <si>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</si>
  <si>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</si>
  <si>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</si>
  <si>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</si>
  <si>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</si>
  <si>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</si>
  <si>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</si>
  <si>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</si>
  <si>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</si>
  <si>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</si>
  <si>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</si>
  <si>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</si>
  <si>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</si>
  <si>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</si>
  <si>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</si>
  <si>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</si>
  <si>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</si>
  <si>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</si>
  <si>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</si>
  <si>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</si>
  <si>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</si>
  <si>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</si>
  <si>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</si>
  <si>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</si>
  <si>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</si>
  <si>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</si>
  <si>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</si>
  <si>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</si>
  <si>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</si>
  <si>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</si>
  <si>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</si>
  <si>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</si>
  <si>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</si>
  <si>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</si>
  <si>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</si>
  <si>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</si>
  <si>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</si>
  <si>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</si>
  <si>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</si>
  <si>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</si>
  <si>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</si>
  <si>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</si>
  <si>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</si>
  <si>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</si>
  <si>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</si>
  <si>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</si>
  <si>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</si>
  <si>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</si>
  <si>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</si>
  <si>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</si>
  <si>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</si>
  <si>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</si>
  <si>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</si>
  <si>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</si>
  <si>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</si>
  <si>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</si>
  <si>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</si>
  <si>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</si>
  <si>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</si>
  <si>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</si>
  <si>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</si>
  <si>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</si>
  <si>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</si>
  <si>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</si>
  <si>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</si>
  <si>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</si>
  <si>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</si>
  <si>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</si>
  <si>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</si>
  <si>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</si>
  <si>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</si>
  <si>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</si>
  <si>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</si>
  <si>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</si>
  <si>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</si>
  <si>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</si>
  <si>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</si>
  <si>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</si>
  <si>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</si>
  <si>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</si>
  <si>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</si>
  <si>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</si>
  <si>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</si>
  <si>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</si>
  <si>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</si>
  <si>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</si>
  <si>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</si>
  <si>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</si>
  <si>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</si>
  <si>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</si>
  <si>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</si>
  <si>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</si>
  <si>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</si>
  <si>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</si>
  <si>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</si>
  <si>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</si>
  <si>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</si>
  <si>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</si>
  <si>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</si>
  <si>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</si>
  <si>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</si>
  <si>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</si>
  <si>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</si>
  <si>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</si>
  <si>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</si>
  <si>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</si>
  <si>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</si>
  <si>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</si>
  <si>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</si>
  <si>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</si>
  <si>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</si>
  <si>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</si>
  <si>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</si>
  <si>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</si>
  <si>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</si>
  <si>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</si>
  <si>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</si>
  <si>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</si>
  <si>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</si>
  <si>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</si>
  <si>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</si>
  <si>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</si>
  <si>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</si>
  <si>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</si>
  <si>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</si>
  <si>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</si>
  <si>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</si>
  <si>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</si>
  <si>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</si>
  <si>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</si>
  <si>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</si>
  <si>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</si>
  <si>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</si>
  <si>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</si>
  <si>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</si>
  <si>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</si>
  <si>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</si>
  <si>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</si>
  <si>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</si>
  <si>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</si>
  <si>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</si>
  <si>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</si>
  <si>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</si>
  <si>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</si>
  <si>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</si>
  <si>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</si>
  <si>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</si>
  <si>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</si>
  <si>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</si>
  <si>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</si>
  <si>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</si>
  <si>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</si>
  <si>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</si>
  <si>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</si>
  <si>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</si>
  <si>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</si>
  <si>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</si>
  <si>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</si>
  <si>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</si>
  <si>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</si>
  <si>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</si>
  <si>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</si>
  <si>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</si>
  <si>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</si>
  <si>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</si>
  <si>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</si>
  <si>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</si>
  <si>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</si>
  <si>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</si>
  <si>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</si>
  <si>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</si>
  <si>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</si>
  <si>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</si>
  <si>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</si>
  <si>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</si>
  <si>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</si>
  <si>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</si>
  <si>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</si>
  <si>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</si>
  <si>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</si>
  <si>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</si>
  <si>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</si>
  <si>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</si>
  <si>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</si>
  <si>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</si>
  <si>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</si>
  <si>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</si>
  <si>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</si>
  <si>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</si>
  <si>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</si>
  <si>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</si>
  <si>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</si>
  <si>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</si>
  <si>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</si>
  <si>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</si>
  <si>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</si>
  <si>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</si>
  <si>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</si>
  <si>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</si>
  <si>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</si>
  <si>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</si>
  <si>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</si>
  <si>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</si>
  <si>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</si>
  <si>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</si>
  <si>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</si>
  <si>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</si>
  <si>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</si>
  <si>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</si>
  <si>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</si>
  <si>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</si>
  <si>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</si>
  <si>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</si>
  <si>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</si>
  <si>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</si>
  <si>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</si>
  <si>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</si>
  <si>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</si>
  <si>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</si>
  <si>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</si>
  <si>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</si>
  <si>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</si>
  <si>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</si>
  <si>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</si>
  <si>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</si>
  <si>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</si>
  <si>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</si>
  <si>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</si>
  <si>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</si>
  <si>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</si>
  <si>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</si>
  <si>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</si>
  <si>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</si>
  <si>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</si>
  <si>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</si>
  <si>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</si>
  <si>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</si>
  <si>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</si>
  <si>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</si>
  <si>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</si>
  <si>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</si>
  <si>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</si>
  <si>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</si>
  <si>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</si>
  <si>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</si>
  <si>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</si>
  <si>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</si>
  <si>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</si>
  <si>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</si>
  <si>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</si>
  <si>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</si>
  <si>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</si>
  <si>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</si>
  <si>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</si>
  <si>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</si>
  <si>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</si>
  <si>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</si>
  <si>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</si>
  <si>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</si>
  <si>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</si>
  <si>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</si>
  <si>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</si>
  <si>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</si>
  <si>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</si>
  <si>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</si>
  <si>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</si>
  <si>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</si>
  <si>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</si>
  <si>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</si>
  <si>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</si>
  <si>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</si>
  <si>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</si>
  <si>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</si>
  <si>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</si>
  <si>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</si>
  <si>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</si>
  <si>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</si>
  <si>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</si>
  <si>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</si>
  <si>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</si>
  <si>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</si>
  <si>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</si>
  <si>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</si>
  <si>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</si>
  <si>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</si>
  <si>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</si>
  <si>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</si>
  <si>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</si>
  <si>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</si>
  <si>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</si>
  <si>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</si>
  <si>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</si>
  <si>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</si>
  <si>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</si>
  <si>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</si>
  <si>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</si>
  <si>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</si>
  <si>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</si>
  <si>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</si>
  <si>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</si>
  <si>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</si>
  <si>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</si>
  <si>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</si>
  <si>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</si>
  <si>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</si>
  <si>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</si>
  <si>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</si>
  <si>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</si>
  <si>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</si>
  <si>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</si>
  <si>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</si>
  <si>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</si>
  <si>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</si>
  <si>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</si>
  <si>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</si>
  <si>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</si>
  <si>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</si>
  <si>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</si>
  <si>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</si>
  <si>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</si>
  <si>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</si>
  <si>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</si>
  <si>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</si>
  <si>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</si>
  <si>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</si>
  <si>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</si>
  <si>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</si>
  <si>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</si>
  <si>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</si>
  <si>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</si>
  <si>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</si>
  <si>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</si>
  <si>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</si>
  <si>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</si>
  <si>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</si>
  <si>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</si>
  <si>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</si>
  <si>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</si>
  <si>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</si>
  <si>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</si>
  <si>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</si>
  <si>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</si>
  <si>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</si>
  <si>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</si>
  <si>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</si>
  <si>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</si>
  <si>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</si>
  <si>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</si>
  <si>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</si>
  <si>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</si>
  <si>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</si>
  <si>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</si>
  <si>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</si>
  <si>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</si>
  <si>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</si>
  <si>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</si>
  <si>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</si>
  <si>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</si>
  <si>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</si>
  <si>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</si>
  <si>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</si>
  <si>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</si>
  <si>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</si>
  <si>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</si>
  <si>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</si>
  <si>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</si>
  <si>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</si>
  <si>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</si>
  <si>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</si>
  <si>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</si>
  <si>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</si>
  <si>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</si>
  <si>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</si>
  <si>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</si>
  <si>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</si>
  <si>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</si>
  <si>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</si>
  <si>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</si>
  <si>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</si>
  <si>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</si>
  <si>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</si>
  <si>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</si>
  <si>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</si>
  <si>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</si>
  <si>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</si>
  <si>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</si>
  <si>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</si>
  <si>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</si>
  <si>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</si>
  <si>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</si>
  <si>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</si>
  <si>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</si>
  <si>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</si>
  <si>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</si>
  <si>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</si>
  <si>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</si>
  <si>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</si>
  <si>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</si>
  <si>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</si>
  <si>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</si>
  <si>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</si>
  <si>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</si>
  <si>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</si>
  <si>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</si>
  <si>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</si>
  <si>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</si>
  <si>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</si>
  <si>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</si>
  <si>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</si>
  <si>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</si>
  <si>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</si>
  <si>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</si>
  <si>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</si>
  <si>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</si>
  <si>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</si>
  <si>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</si>
  <si>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</si>
  <si>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</si>
  <si>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</si>
  <si>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</si>
  <si>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</si>
  <si>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</si>
  <si>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</si>
  <si>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</si>
  <si>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</si>
  <si>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</si>
  <si>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</si>
  <si>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</si>
  <si>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</si>
  <si>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</si>
  <si>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</si>
  <si>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</si>
  <si>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</si>
  <si>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</si>
  <si>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</si>
  <si>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</si>
  <si>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</si>
  <si>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</si>
  <si>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</si>
  <si>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</si>
  <si>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</si>
  <si>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</si>
  <si>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</si>
  <si>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</si>
  <si>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</si>
  <si>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</si>
  <si>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</si>
  <si>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</si>
  <si>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</si>
  <si>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</si>
  <si>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</si>
  <si>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</si>
  <si>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</si>
  <si>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</si>
  <si>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</si>
  <si>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</si>
  <si>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</si>
  <si>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</si>
  <si>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</si>
  <si>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</si>
  <si>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</si>
  <si>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</si>
  <si>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</si>
  <si>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</si>
  <si>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</si>
  <si>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</si>
  <si>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</si>
  <si>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</si>
  <si>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</si>
  <si>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</si>
  <si>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</si>
  <si>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</si>
  <si>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</si>
  <si>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</si>
  <si>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</si>
  <si>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</si>
  <si>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</si>
  <si>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</si>
  <si>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</si>
  <si>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</si>
  <si>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</si>
  <si>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</si>
  <si>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</si>
  <si>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</si>
  <si>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</si>
  <si>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</si>
  <si>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</si>
  <si>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</si>
  <si>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</si>
  <si>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</si>
  <si>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</si>
  <si>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</si>
  <si>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</si>
  <si>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</si>
  <si>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</si>
  <si>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</si>
  <si>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</si>
  <si>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</si>
  <si>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</si>
  <si>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</si>
  <si>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</si>
  <si>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</si>
  <si>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</si>
  <si>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</si>
  <si>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</si>
  <si>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</si>
  <si>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</si>
  <si>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</si>
  <si>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</si>
  <si>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</si>
  <si>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</si>
  <si>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</si>
  <si>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</si>
  <si>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</si>
  <si>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</si>
  <si>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</si>
  <si>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</si>
  <si>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</si>
  <si>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</si>
  <si>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</si>
  <si>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</si>
  <si>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</si>
  <si>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</si>
  <si>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</si>
  <si>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</si>
  <si>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</si>
  <si>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</si>
  <si>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</si>
  <si>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</si>
  <si>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</si>
  <si>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</si>
  <si>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</si>
  <si>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</si>
  <si>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</si>
  <si>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</si>
  <si>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</si>
  <si>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</si>
  <si>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</si>
  <si>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</si>
  <si>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</si>
  <si>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</si>
  <si>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</si>
  <si>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</si>
  <si>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</si>
  <si>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</si>
  <si>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</si>
  <si>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</si>
  <si>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</si>
  <si>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</si>
  <si>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</si>
  <si>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</si>
  <si>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</si>
  <si>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</si>
  <si>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</si>
  <si>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</si>
  <si>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</si>
  <si>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</si>
  <si>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</si>
  <si>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</si>
  <si>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</si>
  <si>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</si>
  <si>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</si>
  <si>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</si>
  <si>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</si>
  <si>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</si>
  <si>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</si>
  <si>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</si>
  <si>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</si>
  <si>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</si>
  <si>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</si>
  <si>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</si>
  <si>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</si>
  <si>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</si>
  <si>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</si>
  <si>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</si>
  <si>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</si>
  <si>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</si>
  <si>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</si>
  <si>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</si>
  <si>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</si>
  <si>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</si>
  <si>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</si>
  <si>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</si>
  <si>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</si>
  <si>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</si>
  <si>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</si>
  <si>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</si>
  <si>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</si>
  <si>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</si>
  <si>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</si>
  <si>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</si>
  <si>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</si>
  <si>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</si>
  <si>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</si>
  <si>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</si>
  <si>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</si>
  <si>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</si>
  <si>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</si>
  <si>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</si>
  <si>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</si>
  <si>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</si>
  <si>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</si>
  <si>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</si>
  <si>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</si>
  <si>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</si>
  <si>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</si>
  <si>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</si>
  <si>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</si>
  <si>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</si>
  <si>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</si>
  <si>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</si>
  <si>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</si>
  <si>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</si>
  <si>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</si>
  <si>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</si>
  <si>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</si>
  <si>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</si>
  <si>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</si>
  <si>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</si>
  <si>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</si>
  <si>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</si>
  <si>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</si>
  <si>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</si>
  <si>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</si>
  <si>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</si>
  <si>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</si>
  <si>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</si>
  <si>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</si>
  <si>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</si>
  <si>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</si>
  <si>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</si>
  <si>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</si>
  <si>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</si>
  <si>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</si>
  <si>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</si>
  <si>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</si>
  <si>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</si>
  <si>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</si>
  <si>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</si>
  <si>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</si>
  <si>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</si>
  <si>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</si>
  <si>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</si>
  <si>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</si>
  <si>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</si>
  <si>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</si>
  <si>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</si>
  <si>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</si>
  <si>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</si>
  <si>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</si>
  <si>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</si>
  <si>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</si>
  <si>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</si>
  <si>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</si>
  <si>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</si>
  <si>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</si>
  <si>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</si>
  <si>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</si>
  <si>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</si>
  <si>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</si>
  <si>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</si>
  <si>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</si>
  <si>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</si>
  <si>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</si>
  <si>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</si>
  <si>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</si>
  <si>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</si>
  <si>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</si>
  <si>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</si>
  <si>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</si>
  <si>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</si>
  <si>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</si>
  <si>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</si>
  <si>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</si>
  <si>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</si>
  <si>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</si>
  <si>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</si>
  <si>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</si>
  <si>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</si>
  <si>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</si>
  <si>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</si>
  <si>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</si>
  <si>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</si>
  <si>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</si>
  <si>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</si>
  <si>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</si>
  <si>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</si>
  <si>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</si>
  <si>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</si>
  <si>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</si>
  <si>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</si>
  <si>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</si>
  <si>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</si>
  <si>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</si>
  <si>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</si>
  <si>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</si>
  <si>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</si>
  <si>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</si>
  <si>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</si>
  <si>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</si>
  <si>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</si>
  <si>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</si>
  <si>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</si>
  <si>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</si>
  <si>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</si>
  <si>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</si>
  <si>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</si>
  <si>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</si>
  <si>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</si>
  <si>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</si>
  <si>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</si>
  <si>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</si>
  <si>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</si>
  <si>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</si>
  <si>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</si>
  <si>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</si>
  <si>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</si>
  <si>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</si>
  <si>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</si>
  <si>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</si>
  <si>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</si>
  <si>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</si>
  <si>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</si>
  <si>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</si>
  <si>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</si>
  <si>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</si>
  <si>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</si>
  <si>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</si>
  <si>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</si>
  <si>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</si>
  <si>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</si>
  <si>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</si>
  <si>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</si>
  <si>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</si>
  <si>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</si>
  <si>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</si>
  <si>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</si>
  <si>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</si>
  <si>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</si>
  <si>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</si>
  <si>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</si>
  <si>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</si>
  <si>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</si>
  <si>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</si>
  <si>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</si>
  <si>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</si>
  <si>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</si>
  <si>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</si>
  <si>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</si>
  <si>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</si>
  <si>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</si>
  <si>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</si>
  <si>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</si>
  <si>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</si>
  <si>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</si>
  <si>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</si>
  <si>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</si>
  <si>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</si>
  <si>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</si>
  <si>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</si>
  <si>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</si>
  <si>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</si>
  <si>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</si>
  <si>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</si>
  <si>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</si>
  <si>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</si>
  <si>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</si>
  <si>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</si>
  <si>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</si>
  <si>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</si>
  <si>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</si>
  <si>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</si>
  <si>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</si>
  <si>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</si>
  <si>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</si>
  <si>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</si>
  <si>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</si>
  <si>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</si>
  <si>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</si>
  <si>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</si>
  <si>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</si>
  <si>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</si>
  <si>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</si>
  <si>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</si>
  <si>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</si>
  <si>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</si>
  <si>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</si>
  <si>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</si>
  <si>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</si>
  <si>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</si>
  <si>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</si>
  <si>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</si>
  <si>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</si>
  <si>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</si>
  <si>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</si>
  <si>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</si>
  <si>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</si>
  <si>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</si>
  <si>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</si>
  <si>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</si>
  <si>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</si>
  <si>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</si>
  <si>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</si>
  <si>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</si>
  <si>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</si>
  <si>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</si>
  <si>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</si>
  <si>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</si>
  <si>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</si>
  <si>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</si>
  <si>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</si>
  <si>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</si>
  <si>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</si>
  <si>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</si>
  <si>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</si>
  <si>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</si>
  <si>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</si>
  <si>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</si>
  <si>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</si>
  <si>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</si>
  <si>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</si>
  <si>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</si>
  <si>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</si>
  <si>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</si>
  <si>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</si>
  <si>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</si>
  <si>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</si>
  <si>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</si>
  <si>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</si>
  <si>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</si>
  <si>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</si>
  <si>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</si>
  <si>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</si>
  <si>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</si>
  <si>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</si>
  <si>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</si>
  <si>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</si>
  <si>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</si>
  <si>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</si>
  <si>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</si>
  <si>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</si>
  <si>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</si>
  <si>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</si>
  <si>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</si>
  <si>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</si>
  <si>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</si>
  <si>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</si>
  <si>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</si>
  <si>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</si>
  <si>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</si>
  <si>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</si>
  <si>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</si>
  <si>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</si>
  <si>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</si>
  <si>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</si>
  <si>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</si>
  <si>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</si>
  <si>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</si>
  <si>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</si>
  <si>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</si>
  <si>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</si>
  <si>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</si>
  <si>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</si>
  <si>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</si>
  <si>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</si>
  <si>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</si>
  <si>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</si>
  <si>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</si>
  <si>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</si>
  <si>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</si>
  <si>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</si>
  <si>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</si>
  <si>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</si>
  <si>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</si>
  <si>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</si>
  <si>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</si>
  <si>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</si>
  <si>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</si>
  <si>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</si>
  <si>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</si>
  <si>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</si>
  <si>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</si>
  <si>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</si>
  <si>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</si>
  <si>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</si>
  <si>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</si>
  <si>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</si>
  <si>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</si>
  <si>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</si>
  <si>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</si>
  <si>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</si>
  <si>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</si>
  <si>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</si>
  <si>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</si>
  <si>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</si>
  <si>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</si>
  <si>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</si>
  <si>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</si>
  <si>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</si>
  <si>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</si>
  <si>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</si>
  <si>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</si>
  <si>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</si>
  <si>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</si>
  <si>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</si>
  <si>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</si>
  <si>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</si>
  <si>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</si>
  <si>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</si>
  <si>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</si>
  <si>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</si>
  <si>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</si>
  <si>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</si>
  <si>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</si>
  <si>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</si>
  <si>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</si>
  <si>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</si>
  <si>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</si>
  <si>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</si>
  <si>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</si>
  <si>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</si>
  <si>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</si>
  <si>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</si>
  <si>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</si>
  <si>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</si>
  <si>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</si>
  <si>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</si>
  <si>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</si>
  <si>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</si>
  <si>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</si>
  <si>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</si>
  <si>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</si>
  <si>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</si>
  <si>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</si>
  <si>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</si>
  <si>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</si>
  <si>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</si>
  <si>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</si>
  <si>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</si>
  <si>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</si>
  <si>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</si>
  <si>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</si>
  <si>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</si>
  <si>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</si>
  <si>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</si>
  <si>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</si>
  <si>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</si>
  <si>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</si>
  <si>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</si>
  <si>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</si>
  <si>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</si>
  <si>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</si>
  <si>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</si>
  <si>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</si>
  <si>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</si>
  <si>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</si>
  <si>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</si>
  <si>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</si>
  <si>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</si>
  <si>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</si>
  <si>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</si>
  <si>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</si>
  <si>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</si>
  <si>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</si>
  <si>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</si>
  <si>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</si>
  <si>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</si>
  <si>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</si>
  <si>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</si>
  <si>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</si>
  <si>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</si>
  <si>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</si>
  <si>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</si>
  <si>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</si>
  <si>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</si>
  <si>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</si>
  <si>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</si>
  <si>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</si>
  <si>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</si>
  <si>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</si>
  <si>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</si>
  <si>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</si>
  <si>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</si>
  <si>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</si>
  <si>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</si>
  <si>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</si>
  <si>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</si>
  <si>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</si>
  <si>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</si>
  <si>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</si>
  <si>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</si>
  <si>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</si>
  <si>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</si>
  <si>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</si>
  <si>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</si>
  <si>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</si>
  <si>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</si>
  <si>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</si>
  <si>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</si>
  <si>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</si>
  <si>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</si>
  <si>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</si>
  <si>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</si>
  <si>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</si>
  <si>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</si>
  <si>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</si>
  <si>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</si>
  <si>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</si>
  <si>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</si>
  <si>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</si>
  <si>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</si>
  <si>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</si>
  <si>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</si>
  <si>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</si>
  <si>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</si>
  <si>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</si>
  <si>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</si>
  <si>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</si>
  <si>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</si>
  <si>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</si>
  <si>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</si>
  <si>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</si>
  <si>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</si>
  <si>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</si>
  <si>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</si>
  <si>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</si>
  <si>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</si>
  <si>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</si>
  <si>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</si>
  <si>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</si>
  <si>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</si>
  <si>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</si>
  <si>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</si>
  <si>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</si>
  <si>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</si>
  <si>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</si>
  <si>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</si>
  <si>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</si>
  <si>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</si>
  <si>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</si>
  <si>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</si>
  <si>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</si>
  <si>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</si>
  <si>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</si>
  <si>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</si>
  <si>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</si>
  <si>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</si>
  <si>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</si>
  <si>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</si>
  <si>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</si>
  <si>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</si>
  <si>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</si>
  <si>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</si>
  <si>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</si>
  <si>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</si>
  <si>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</si>
  <si>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</si>
  <si>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</si>
  <si>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</si>
  <si>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</si>
  <si>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</si>
  <si>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</si>
  <si>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</si>
  <si>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</si>
  <si>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</si>
  <si>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</si>
  <si>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</si>
  <si>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</si>
  <si>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</si>
  <si>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</si>
  <si>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</si>
  <si>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</si>
  <si>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</si>
  <si>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</si>
  <si>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</si>
  <si>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</si>
  <si>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</si>
  <si>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</si>
  <si>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</si>
  <si>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</si>
  <si>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</si>
  <si>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</si>
  <si>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</si>
  <si>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</si>
  <si>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</si>
  <si>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</si>
  <si>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</si>
  <si>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</si>
  <si>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</si>
  <si>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</si>
  <si>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</si>
  <si>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</si>
  <si>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</si>
  <si>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</si>
  <si>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</si>
  <si>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</si>
  <si>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</si>
  <si>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</si>
  <si>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</si>
  <si>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</si>
  <si>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</si>
  <si>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</si>
  <si>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</si>
  <si>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</si>
  <si>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</si>
  <si>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</si>
  <si>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</si>
  <si>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</si>
  <si>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</si>
  <si>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</si>
  <si>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</si>
  <si>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</si>
  <si>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</si>
  <si>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</si>
  <si>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</si>
  <si>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</si>
  <si>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</si>
  <si>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</si>
  <si>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</si>
  <si>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</si>
  <si>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</si>
  <si>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</si>
  <si>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</si>
  <si>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</si>
  <si>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</si>
  <si>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</si>
  <si>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</si>
  <si>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</si>
  <si>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</si>
  <si>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</si>
  <si>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</si>
  <si>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</si>
  <si>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</si>
  <si>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</si>
  <si>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</si>
  <si>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</si>
  <si>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</si>
  <si>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</si>
  <si>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</si>
  <si>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</si>
  <si>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</si>
  <si>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</si>
  <si>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</si>
  <si>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</si>
  <si>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</si>
  <si>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</si>
  <si>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</si>
  <si>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</si>
  <si>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</si>
  <si>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</si>
  <si>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</si>
  <si>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</si>
  <si>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</si>
  <si>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</si>
  <si>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</si>
  <si>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</si>
  <si>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</si>
  <si>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</si>
  <si>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</si>
  <si>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</si>
  <si>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</si>
  <si>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</si>
  <si>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</si>
  <si>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</si>
  <si>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</si>
  <si>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</si>
  <si>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</si>
  <si>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</si>
  <si>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</si>
  <si>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</si>
  <si>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</si>
  <si>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</si>
  <si>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</si>
  <si>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</si>
  <si>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</si>
  <si>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</si>
  <si>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</si>
  <si>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</si>
  <si>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</si>
  <si>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</si>
  <si>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</si>
  <si>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</si>
  <si>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</si>
  <si>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</si>
  <si>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</si>
  <si>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</si>
  <si>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</si>
  <si>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</si>
  <si>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</si>
  <si>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</si>
  <si>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</si>
  <si>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</si>
  <si>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</si>
  <si>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</si>
  <si>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</si>
  <si>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</si>
  <si>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</si>
  <si>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</si>
  <si>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</si>
  <si>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</si>
  <si>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</si>
  <si>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</si>
  <si>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</si>
  <si>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</si>
  <si>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</si>
  <si>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</si>
  <si>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</si>
  <si>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</si>
  <si>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</si>
  <si>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</si>
  <si>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</si>
  <si>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</si>
  <si>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</si>
  <si>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</si>
  <si>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</si>
  <si>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</si>
  <si>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</si>
  <si>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</si>
  <si>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</si>
  <si>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</si>
  <si>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</si>
  <si>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</si>
  <si>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</si>
  <si>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</si>
  <si>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</si>
  <si>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</si>
  <si>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</si>
  <si>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</si>
  <si>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</si>
  <si>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</si>
  <si>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</si>
  <si>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</si>
  <si>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</si>
  <si>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</si>
  <si>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</si>
  <si>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</si>
  <si>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</si>
  <si>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</si>
  <si>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</si>
  <si>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</si>
  <si>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</si>
  <si>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</si>
  <si>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</si>
  <si>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</si>
  <si>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</si>
  <si>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</si>
  <si>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</si>
  <si>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</si>
  <si>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</si>
  <si>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</si>
  <si>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</si>
  <si>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</si>
  <si>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</si>
  <si>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</si>
  <si>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</si>
  <si>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</si>
  <si>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</si>
  <si>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</si>
  <si>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</si>
  <si>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</si>
  <si>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</si>
  <si>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</si>
  <si>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</si>
  <si>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</si>
  <si>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</si>
  <si>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</si>
  <si>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</si>
  <si>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</si>
  <si>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</si>
  <si>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</si>
  <si>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</si>
  <si>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</si>
  <si>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</si>
  <si>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</si>
  <si>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</si>
  <si>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</si>
  <si>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</si>
  <si>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</si>
  <si>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</si>
  <si>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</si>
  <si>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</si>
  <si>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</si>
  <si>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</si>
  <si>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</si>
  <si>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</si>
  <si>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</si>
  <si>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</si>
  <si>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</si>
  <si>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</si>
  <si>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</si>
  <si>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</si>
  <si>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</si>
  <si>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</si>
  <si>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</si>
  <si>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</si>
  <si>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</si>
  <si>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</si>
  <si>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</si>
  <si>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</si>
  <si>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</si>
  <si>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</si>
  <si>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</si>
  <si>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</si>
  <si>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</si>
  <si>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</si>
  <si>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</si>
  <si>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</si>
  <si>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</si>
  <si>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</si>
  <si>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</si>
  <si>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</si>
  <si>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</si>
  <si>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</si>
  <si>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</si>
  <si>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</si>
  <si>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</si>
  <si>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</si>
  <si>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</si>
  <si>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</si>
  <si>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</si>
  <si>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</si>
  <si>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</si>
  <si>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</si>
  <si>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</si>
  <si>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</si>
  <si>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</si>
  <si>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</si>
  <si>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</si>
  <si>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</si>
  <si>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</si>
  <si>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</si>
  <si>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</si>
  <si>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</si>
  <si>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</si>
  <si>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</si>
  <si>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</si>
  <si>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</si>
  <si>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</si>
  <si>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</si>
  <si>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</si>
  <si>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</si>
  <si>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</si>
  <si>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</si>
  <si>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</si>
  <si>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</si>
  <si>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</si>
  <si>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</si>
  <si>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</si>
  <si>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</si>
  <si>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</si>
  <si>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</si>
  <si>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</si>
  <si>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</si>
  <si>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</si>
  <si>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</si>
  <si>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</si>
  <si>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</si>
  <si>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</si>
  <si>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</si>
  <si>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</si>
  <si>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</si>
  <si>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</si>
  <si>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</si>
  <si>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</si>
  <si>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</si>
  <si>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</si>
  <si>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</si>
  <si>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</si>
  <si>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</si>
  <si>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</si>
  <si>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</si>
  <si>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</si>
  <si>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</si>
  <si>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</si>
  <si>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</si>
  <si>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</si>
  <si>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</si>
  <si>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</si>
  <si>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</si>
  <si>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</si>
  <si>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</si>
  <si>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</si>
  <si>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</si>
  <si>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</si>
  <si>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</si>
  <si>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</si>
  <si>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</si>
  <si>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</si>
  <si>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</si>
  <si>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</si>
  <si>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</si>
  <si>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</si>
  <si>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</si>
  <si>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</si>
  <si>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</si>
  <si>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</si>
  <si>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</si>
  <si>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</si>
  <si>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</si>
  <si>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</si>
  <si>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</si>
  <si>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</si>
  <si>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</si>
  <si>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</si>
  <si>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</si>
  <si>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</si>
  <si>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</si>
  <si>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</si>
  <si>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</si>
  <si>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</si>
  <si>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</si>
  <si>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</si>
  <si>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</si>
  <si>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</si>
  <si>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</si>
  <si>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</si>
  <si>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</si>
  <si>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</si>
  <si>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</si>
  <si>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</si>
  <si>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</si>
  <si>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</si>
  <si>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</si>
  <si>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</si>
  <si>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</si>
  <si>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</si>
  <si>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</si>
  <si>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</si>
  <si>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</si>
  <si>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</si>
  <si>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</si>
  <si>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</si>
  <si>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</si>
  <si>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</si>
  <si>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</si>
  <si>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</si>
  <si>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</si>
  <si>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</si>
  <si>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</si>
  <si>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</si>
  <si>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</si>
  <si>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</si>
  <si>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</si>
  <si>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</si>
  <si>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</si>
  <si>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</si>
  <si>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</si>
  <si>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</si>
  <si>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</si>
  <si>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</si>
  <si>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</si>
  <si>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</si>
  <si>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</si>
  <si>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</si>
  <si>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</si>
  <si>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</si>
  <si>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</si>
  <si>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</si>
  <si>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</si>
  <si>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</si>
  <si>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</si>
  <si>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</si>
  <si>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</si>
  <si>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</si>
  <si>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</si>
  <si>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</si>
  <si>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</si>
  <si>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</si>
  <si>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</si>
  <si>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</si>
  <si>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</si>
  <si>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</si>
  <si>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</si>
  <si>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</si>
  <si>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</si>
  <si>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</si>
  <si>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</si>
  <si>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</si>
  <si>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</si>
  <si>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</si>
  <si>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</si>
  <si>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</si>
  <si>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</si>
  <si>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</si>
  <si>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</si>
  <si>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</si>
  <si>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</si>
  <si>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</si>
  <si>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</si>
  <si>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</si>
  <si>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</si>
  <si>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</si>
  <si>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</si>
  <si>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</si>
  <si>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</si>
  <si>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</si>
  <si>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</si>
  <si>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</si>
  <si>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</si>
  <si>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</si>
  <si>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</si>
  <si>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</si>
  <si>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</si>
  <si>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</si>
  <si>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</si>
  <si>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</si>
  <si>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</si>
  <si>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</si>
  <si>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</si>
  <si>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</si>
  <si>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</si>
  <si>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</si>
  <si>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</si>
  <si>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</si>
  <si>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</si>
  <si>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</si>
  <si>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</si>
  <si>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</si>
  <si>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</si>
  <si>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</si>
  <si>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</si>
  <si>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</si>
  <si>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</si>
  <si>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</si>
  <si>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</si>
  <si>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</si>
  <si>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</si>
  <si>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</si>
  <si>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</si>
  <si>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</si>
  <si>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</si>
  <si>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</si>
  <si>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</si>
  <si>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</si>
  <si>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</si>
  <si>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</si>
  <si>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</si>
  <si>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</si>
  <si>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</si>
  <si>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</si>
  <si>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</si>
  <si>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</si>
  <si>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</si>
  <si>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</si>
  <si>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</si>
  <si>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</si>
  <si>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</si>
  <si>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</si>
  <si>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</si>
  <si>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</si>
  <si>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</si>
  <si>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</si>
  <si>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</si>
  <si>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</si>
  <si>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</si>
  <si>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</si>
  <si>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</si>
  <si>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</si>
  <si>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</si>
  <si>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</si>
  <si>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</si>
  <si>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</si>
  <si>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</si>
  <si>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</si>
  <si>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</si>
  <si>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</si>
  <si>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</si>
  <si>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</si>
  <si>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</si>
  <si>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</si>
  <si>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</si>
  <si>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</si>
  <si>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</si>
  <si>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</si>
  <si>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</si>
  <si>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</si>
  <si>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</si>
  <si>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</si>
  <si>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</si>
  <si>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</si>
  <si>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</si>
  <si>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</si>
  <si>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</si>
  <si>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</si>
  <si>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</si>
  <si>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</si>
  <si>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</si>
  <si>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</si>
  <si>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</si>
  <si>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</si>
  <si>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</si>
  <si>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</si>
  <si>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</si>
  <si>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</si>
  <si>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</si>
  <si>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</si>
  <si>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</si>
  <si>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</si>
  <si>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</si>
  <si>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</si>
  <si>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</si>
  <si>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</si>
  <si>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</si>
  <si>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</si>
  <si>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</si>
  <si>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</si>
  <si>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</si>
  <si>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</si>
  <si>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</si>
  <si>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</si>
  <si>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</si>
  <si>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</si>
  <si>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</si>
  <si>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</si>
  <si>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</si>
  <si>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</si>
  <si>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</si>
  <si>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</si>
  <si>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</si>
  <si>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</si>
  <si>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</si>
  <si>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</si>
  <si>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</si>
  <si>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</si>
  <si>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</si>
  <si>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</si>
  <si>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</si>
  <si>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</si>
  <si>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</si>
  <si>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</si>
  <si>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</si>
  <si>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</si>
  <si>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</si>
  <si>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</si>
  <si>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</si>
  <si>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</si>
  <si>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</si>
  <si>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</si>
  <si>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</si>
  <si>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</si>
  <si>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</si>
  <si>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</si>
  <si>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</si>
  <si>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</si>
  <si>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</si>
  <si>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</si>
  <si>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</si>
  <si>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</si>
  <si>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</si>
  <si>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</si>
  <si>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</si>
  <si>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</si>
  <si>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</si>
  <si>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</si>
  <si>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</si>
  <si>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</si>
  <si>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</si>
  <si>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</si>
  <si>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</si>
  <si>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</si>
  <si>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</si>
  <si>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</si>
  <si>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</si>
  <si>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</si>
  <si>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</si>
  <si>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</si>
  <si>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</si>
  <si>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</si>
  <si>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</si>
  <si>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</si>
  <si>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</si>
  <si>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</si>
  <si>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</si>
  <si>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</si>
  <si>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</si>
  <si>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</si>
  <si>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</si>
  <si>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</si>
  <si>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</si>
  <si>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</si>
  <si>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</si>
  <si>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</si>
  <si>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</si>
  <si>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</si>
  <si>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</si>
  <si>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</si>
  <si>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</si>
  <si>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</si>
  <si>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</si>
  <si>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</si>
  <si>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</si>
  <si>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</si>
  <si>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</si>
  <si>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</si>
  <si>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</si>
  <si>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</si>
  <si>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</si>
  <si>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</si>
  <si>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</si>
  <si>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</si>
  <si>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</si>
  <si>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</si>
  <si>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</si>
  <si>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</si>
  <si>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</si>
  <si>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</si>
  <si>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</si>
  <si>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</si>
  <si>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</si>
  <si>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</si>
  <si>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</si>
  <si>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</si>
  <si>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</si>
  <si>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</si>
  <si>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</si>
  <si>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</si>
  <si>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</si>
  <si>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</si>
  <si>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</si>
  <si>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</si>
  <si>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</si>
  <si>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</si>
  <si>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</si>
  <si>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</si>
  <si>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</si>
  <si>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</si>
  <si>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</si>
  <si>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</si>
  <si>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</si>
  <si>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</si>
  <si>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</si>
  <si>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</si>
  <si>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</si>
  <si>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</si>
  <si>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</si>
  <si>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</si>
  <si>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</si>
  <si>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</si>
  <si>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</si>
  <si>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</si>
  <si>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</si>
  <si>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</si>
  <si>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</si>
  <si>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</si>
  <si>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</si>
  <si>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</si>
  <si>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</si>
  <si>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</si>
  <si>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</si>
  <si>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</si>
  <si>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</si>
  <si>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</si>
  <si>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</si>
  <si>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</si>
  <si>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</si>
  <si>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</si>
  <si>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</si>
  <si>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</si>
  <si>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</si>
  <si>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</si>
  <si>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</si>
  <si>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</si>
  <si>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</si>
  <si>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</si>
  <si>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</si>
  <si>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</si>
  <si>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</si>
  <si>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</si>
  <si>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</si>
  <si>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</si>
  <si>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</si>
  <si>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</si>
  <si>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</si>
  <si>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</si>
  <si>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</si>
  <si>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</si>
  <si>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</si>
  <si>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</si>
  <si>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</si>
  <si>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</si>
  <si>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</si>
  <si>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</si>
  <si>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</si>
  <si>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</si>
  <si>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</si>
  <si>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</si>
  <si>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</si>
  <si>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</si>
  <si>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</si>
  <si>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</si>
  <si>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</si>
  <si>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</si>
  <si>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</si>
  <si>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</si>
  <si>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</si>
  <si>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</si>
  <si>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</si>
  <si>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</si>
  <si>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</si>
  <si>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</si>
  <si>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</si>
  <si>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</si>
  <si>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</si>
  <si>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</si>
  <si>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</si>
  <si>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</si>
  <si>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</si>
  <si>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</si>
  <si>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</si>
  <si>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</si>
  <si>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</si>
  <si>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</si>
  <si>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</si>
  <si>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</si>
  <si>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</si>
  <si>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</si>
  <si>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</si>
  <si>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</si>
  <si>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</si>
  <si>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</si>
  <si>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</si>
  <si>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</si>
  <si>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</si>
  <si>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</si>
  <si>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</si>
  <si>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</si>
  <si>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</si>
  <si>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</si>
  <si>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</si>
  <si>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</si>
  <si>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</si>
  <si>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</si>
  <si>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</si>
  <si>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</si>
  <si>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</si>
  <si>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</si>
  <si>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</si>
  <si>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</si>
  <si>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</si>
  <si>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</si>
  <si>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</si>
  <si>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</si>
  <si>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</si>
  <si>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</si>
  <si>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</si>
  <si>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</si>
  <si>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</si>
  <si>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</si>
  <si>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</si>
  <si>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</si>
  <si>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</si>
  <si>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</si>
  <si>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</si>
  <si>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</si>
  <si>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</si>
  <si>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</si>
  <si>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</si>
  <si>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</si>
  <si>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</si>
  <si>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</si>
  <si>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</si>
  <si>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</si>
  <si>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</si>
  <si>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</si>
  <si>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</si>
  <si>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</si>
  <si>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</si>
  <si>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</si>
  <si>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</si>
  <si>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</si>
  <si>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</si>
  <si>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</si>
  <si>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</si>
  <si>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</si>
  <si>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</si>
  <si>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</si>
  <si>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</si>
  <si>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</si>
  <si>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</si>
  <si>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</si>
  <si>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</si>
  <si>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</si>
  <si>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</si>
  <si>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</si>
  <si>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</si>
  <si>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</si>
  <si>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</si>
  <si>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</si>
  <si>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</si>
  <si>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</si>
  <si>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</si>
  <si>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</si>
  <si>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</si>
  <si>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</si>
  <si>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</si>
  <si>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</si>
  <si>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</si>
  <si>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</si>
  <si>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</si>
  <si>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</si>
  <si>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</si>
  <si>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</si>
  <si>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</si>
  <si>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</si>
  <si>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</si>
  <si>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</si>
  <si>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</si>
  <si>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</si>
  <si>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</si>
  <si>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</si>
  <si>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</si>
  <si>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</si>
  <si>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</si>
  <si>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</si>
  <si>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</si>
  <si>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</si>
  <si>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</si>
  <si>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</si>
  <si>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</si>
  <si>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</si>
  <si>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</si>
  <si>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</si>
  <si>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</si>
  <si>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</si>
  <si>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</si>
  <si>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</si>
  <si>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</si>
  <si>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</si>
  <si>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</si>
  <si>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</si>
  <si>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</si>
  <si>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</si>
  <si>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</si>
  <si>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</si>
  <si>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</si>
  <si>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</si>
  <si>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</si>
  <si>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</si>
  <si>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</si>
  <si>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</si>
  <si>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</si>
  <si>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</si>
  <si>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</si>
  <si>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</si>
  <si>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</si>
  <si>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</si>
  <si>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</si>
  <si>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</si>
  <si>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</si>
  <si>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</si>
  <si>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</si>
  <si>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</si>
  <si>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</si>
  <si>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</si>
  <si>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</si>
  <si>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</si>
  <si>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</si>
  <si>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</si>
  <si>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</si>
  <si>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</si>
  <si>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</si>
  <si>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</si>
  <si>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</si>
  <si>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</si>
  <si>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</si>
  <si>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</si>
  <si>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</si>
  <si>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</si>
  <si>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</si>
  <si>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</si>
  <si>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</si>
  <si>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</si>
  <si>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</si>
  <si>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</si>
  <si>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</si>
  <si>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</si>
  <si>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</si>
  <si>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</si>
  <si>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</si>
  <si>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</si>
  <si>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</si>
  <si>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</si>
  <si>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</si>
  <si>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</si>
  <si>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</si>
  <si>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</si>
  <si>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</si>
  <si>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</si>
  <si>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</si>
  <si>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</si>
  <si>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</si>
  <si>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</si>
  <si>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</si>
  <si>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</si>
  <si>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</si>
  <si>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</si>
  <si>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</si>
  <si>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</si>
  <si>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</si>
  <si>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</si>
  <si>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</si>
  <si>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</si>
  <si>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</si>
  <si>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</si>
  <si>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</si>
  <si>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</si>
  <si>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</si>
  <si>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</si>
  <si>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</si>
  <si>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</si>
  <si>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</si>
  <si>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</si>
  <si>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</si>
  <si>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</si>
  <si>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</si>
  <si>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</si>
  <si>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</si>
  <si>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</si>
  <si>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</si>
  <si>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</si>
  <si>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</si>
  <si>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</si>
  <si>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</si>
  <si>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</si>
  <si>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</si>
  <si>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</si>
  <si>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</si>
  <si>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</si>
  <si>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</si>
  <si>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</si>
  <si>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</si>
  <si>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</si>
  <si>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</si>
  <si>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</si>
  <si>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</si>
  <si>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</si>
  <si>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</si>
  <si>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</si>
  <si>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</si>
  <si>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</si>
  <si>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</si>
  <si>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</si>
  <si>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</si>
  <si>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</si>
  <si>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</si>
  <si>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</si>
  <si>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</si>
  <si>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</si>
  <si>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</si>
  <si>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</si>
  <si>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</si>
  <si>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</si>
  <si>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</si>
  <si>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</si>
  <si>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</si>
  <si>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</si>
  <si>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</si>
  <si>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</si>
  <si>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</si>
  <si>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</si>
  <si>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</si>
  <si>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</si>
  <si>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</si>
  <si>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</si>
  <si>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</si>
  <si>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</si>
  <si>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</si>
  <si>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</si>
  <si>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</si>
  <si>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</si>
  <si>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</si>
  <si>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</si>
  <si>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</si>
  <si>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</si>
  <si>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</si>
  <si>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</si>
  <si>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</si>
  <si>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</si>
  <si>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</si>
  <si>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</si>
  <si>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</si>
  <si>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</si>
  <si>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</si>
  <si>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</si>
  <si>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</si>
  <si>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</si>
  <si>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</si>
  <si>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</si>
  <si>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</si>
  <si>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</si>
  <si>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</si>
  <si>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</si>
  <si>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</si>
  <si>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</si>
  <si>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</si>
  <si>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</si>
  <si>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</si>
  <si>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</si>
  <si>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</si>
  <si>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</si>
  <si>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</si>
  <si>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</si>
  <si>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</si>
  <si>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</si>
  <si>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</si>
  <si>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</si>
  <si>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</si>
  <si>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</si>
  <si>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</si>
  <si>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</si>
  <si>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</si>
  <si>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</si>
  <si>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</si>
  <si>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</si>
  <si>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</si>
  <si>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</si>
  <si>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</si>
  <si>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</si>
  <si>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</si>
  <si>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</si>
  <si>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</si>
  <si>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</si>
  <si>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</si>
  <si>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</si>
  <si>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</si>
  <si>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</si>
  <si>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</si>
  <si>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</si>
  <si>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</si>
  <si>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</si>
  <si>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</si>
  <si>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</si>
  <si>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</si>
  <si>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</si>
  <si>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</si>
  <si>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</si>
  <si>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</si>
  <si>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</si>
  <si>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</si>
  <si>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</si>
  <si>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</si>
  <si>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</si>
  <si>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</si>
  <si>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</si>
  <si>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</si>
  <si>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</si>
  <si>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</si>
  <si>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</si>
  <si>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</si>
  <si>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</si>
  <si>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</si>
  <si>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</si>
  <si>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</si>
  <si>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</si>
  <si>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</si>
  <si>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</si>
  <si>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</si>
  <si>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</si>
  <si>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</si>
  <si>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</si>
  <si>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</si>
  <si>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</si>
  <si>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</si>
  <si>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</si>
  <si>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</si>
  <si>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</si>
  <si>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</si>
  <si>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</si>
  <si>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</si>
  <si>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</si>
  <si>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</si>
  <si>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</si>
  <si>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</si>
  <si>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</si>
  <si>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</si>
  <si>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</si>
  <si>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</si>
  <si>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</si>
  <si>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</si>
  <si>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</si>
  <si>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</si>
  <si>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</si>
  <si>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</si>
  <si>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</si>
  <si>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</si>
  <si>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</si>
  <si>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</si>
  <si>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</si>
  <si>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</si>
  <si>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</si>
  <si>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</si>
  <si>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</si>
  <si>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</si>
  <si>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</si>
  <si>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</si>
  <si>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</si>
  <si>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</si>
  <si>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</si>
  <si>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</si>
  <si>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</si>
  <si>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</si>
  <si>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</si>
  <si>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</si>
  <si>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</si>
  <si>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</si>
  <si>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</si>
  <si>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</si>
  <si>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</si>
  <si>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</si>
  <si>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</si>
  <si>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</si>
  <si>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</si>
  <si>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</si>
  <si>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</si>
  <si>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</si>
  <si>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</si>
  <si>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</si>
  <si>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</si>
  <si>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</si>
  <si>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</si>
  <si>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</si>
  <si>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</si>
  <si>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</si>
  <si>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</si>
  <si>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</si>
  <si>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</si>
  <si>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</si>
  <si>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</si>
  <si>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</si>
  <si>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</si>
  <si>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</si>
  <si>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</si>
  <si>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</si>
  <si>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</si>
  <si>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</si>
  <si>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</si>
  <si>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</si>
  <si>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</si>
  <si>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</si>
  <si>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</si>
  <si>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</si>
  <si>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</si>
  <si>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</si>
  <si>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</si>
  <si>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</si>
  <si>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</si>
  <si>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</si>
  <si>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</si>
  <si>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</si>
  <si>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</si>
  <si>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</si>
  <si>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</si>
  <si>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</si>
  <si>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</si>
  <si>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</si>
  <si>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</si>
  <si>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</si>
  <si>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</si>
  <si>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</si>
  <si>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</si>
  <si>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</si>
  <si>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</si>
  <si>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</si>
  <si>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</si>
  <si>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</si>
  <si>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</si>
  <si>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</si>
  <si>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</si>
  <si>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</si>
  <si>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</si>
  <si>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</si>
  <si>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</si>
  <si>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</si>
  <si>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</si>
  <si>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</si>
  <si>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</si>
  <si>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</si>
  <si>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</si>
  <si>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</si>
  <si>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</si>
  <si>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</si>
  <si>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</si>
  <si>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</si>
  <si>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</si>
  <si>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</si>
  <si>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</si>
  <si>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</si>
  <si>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</si>
  <si>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</si>
  <si>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</si>
  <si>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</si>
  <si>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</si>
  <si>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</si>
  <si>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</si>
  <si>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</si>
  <si>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</si>
  <si>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</si>
  <si>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</si>
  <si>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</si>
  <si>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</si>
  <si>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</si>
  <si>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</si>
  <si>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</si>
  <si>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</si>
  <si>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</si>
  <si>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</si>
  <si>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</si>
  <si>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</si>
  <si>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</si>
  <si>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</si>
  <si>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</si>
  <si>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</si>
  <si>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</si>
  <si>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</si>
  <si>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</si>
  <si>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</si>
  <si>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</si>
  <si>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</si>
  <si>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</si>
  <si>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</si>
  <si>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</si>
  <si>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</si>
  <si>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</si>
  <si>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</si>
  <si>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</si>
  <si>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</si>
  <si>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</si>
  <si>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</si>
  <si>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</si>
  <si>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</si>
  <si>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</si>
  <si>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</si>
  <si>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</si>
  <si>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</si>
  <si>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</si>
  <si>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</si>
  <si>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</si>
  <si>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</si>
  <si>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</si>
  <si>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</si>
  <si>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</si>
  <si>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</si>
  <si>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</si>
  <si>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</si>
  <si>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</si>
  <si>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</si>
  <si>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</si>
  <si>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</si>
  <si>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</si>
  <si>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</si>
  <si>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</si>
  <si>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</si>
  <si>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</si>
  <si>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</si>
  <si>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</si>
  <si>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</si>
  <si>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</si>
  <si>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</si>
  <si>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</si>
  <si>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</si>
  <si>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</si>
  <si>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</si>
  <si>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</si>
  <si>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</si>
  <si>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</si>
  <si>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</si>
  <si>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</si>
  <si>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</si>
  <si>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</si>
  <si>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</si>
  <si>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</si>
  <si>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</si>
  <si>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</si>
  <si>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</si>
  <si>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</si>
  <si>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</si>
  <si>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</si>
  <si>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</si>
  <si>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</si>
  <si>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</si>
  <si>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</si>
  <si>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</si>
  <si>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</si>
  <si>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</si>
  <si>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</si>
  <si>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</si>
  <si>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</si>
  <si>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</si>
  <si>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</si>
  <si>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</si>
  <si>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</si>
  <si>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</si>
  <si>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</si>
  <si>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</si>
  <si>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</si>
  <si>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</si>
  <si>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</si>
  <si>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</si>
  <si>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</si>
  <si>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</si>
  <si>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</si>
  <si>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</si>
  <si>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</si>
  <si>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</si>
  <si>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</si>
  <si>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</si>
  <si>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</si>
  <si>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</si>
  <si>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</si>
  <si>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</si>
  <si>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</si>
  <si>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</si>
  <si>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</si>
  <si>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</si>
  <si>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</si>
  <si>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</si>
  <si>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</si>
  <si>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</si>
  <si>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</si>
  <si>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</si>
  <si>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</si>
  <si>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</si>
  <si>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</si>
  <si>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</si>
  <si>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</si>
  <si>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</si>
  <si>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</si>
  <si>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</si>
  <si>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</si>
  <si>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</si>
  <si>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</si>
  <si>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</si>
  <si>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</si>
  <si>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</si>
  <si>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</si>
  <si>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</si>
  <si>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</si>
  <si>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</si>
  <si>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</si>
  <si>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</si>
  <si>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</si>
  <si>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</si>
  <si>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</si>
  <si>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</si>
  <si>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</si>
  <si>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</si>
  <si>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</si>
  <si>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</si>
  <si>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</si>
  <si>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</si>
  <si>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</si>
  <si>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</si>
  <si>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</si>
  <si>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</si>
  <si>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</si>
  <si>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</si>
  <si>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</si>
  <si>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</si>
  <si>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</si>
  <si>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</si>
  <si>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</si>
  <si>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</si>
  <si>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</si>
  <si>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</si>
  <si>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</si>
  <si>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</si>
  <si>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</si>
  <si>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</si>
  <si>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</si>
  <si>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</si>
  <si>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</si>
  <si>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</si>
  <si>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</si>
  <si>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</si>
  <si>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</si>
  <si>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</si>
  <si>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</si>
  <si>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</si>
  <si>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</si>
  <si>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</si>
  <si>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</si>
  <si>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</si>
  <si>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</si>
  <si>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</si>
  <si>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</si>
  <si>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</si>
  <si>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</si>
  <si>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</si>
  <si>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</si>
  <si>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</si>
  <si>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</si>
  <si>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</si>
  <si>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</si>
  <si>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</si>
  <si>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</si>
  <si>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</si>
  <si>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</si>
  <si>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</si>
  <si>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</si>
  <si>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</si>
  <si>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</si>
  <si>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</si>
  <si>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</si>
  <si>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</si>
  <si>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</si>
  <si>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</si>
  <si>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</si>
  <si>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</si>
  <si>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</si>
  <si>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</si>
  <si>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</si>
  <si>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</si>
  <si>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</si>
  <si>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</si>
  <si>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</si>
  <si>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</si>
  <si>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</si>
  <si>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</si>
  <si>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</si>
  <si>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</si>
  <si>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</si>
  <si>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</si>
  <si>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</si>
  <si>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</si>
  <si>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</si>
  <si>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</si>
  <si>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</si>
  <si>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</si>
  <si>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</si>
  <si>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</si>
  <si>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</si>
  <si>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</si>
  <si>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</si>
  <si>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</si>
  <si>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</si>
  <si>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</si>
  <si>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</si>
  <si>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</si>
  <si>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</si>
  <si>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</si>
  <si>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</si>
  <si>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</si>
  <si>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</si>
  <si>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</si>
  <si>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</si>
  <si>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</si>
  <si>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</si>
  <si>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</si>
  <si>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</si>
  <si>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</si>
  <si>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</si>
  <si>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</si>
  <si>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</si>
  <si>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</si>
  <si>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</si>
  <si>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</si>
  <si>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</si>
  <si>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</si>
  <si>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</si>
  <si>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</si>
  <si>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</si>
  <si>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</si>
  <si>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</si>
  <si>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</si>
  <si>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</si>
  <si>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</si>
  <si>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</si>
  <si>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</si>
  <si>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</si>
  <si>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</si>
  <si>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</si>
  <si>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</si>
  <si>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</si>
  <si>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</si>
  <si>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</si>
  <si>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</si>
  <si>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</si>
  <si>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</si>
  <si>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</si>
  <si>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</si>
  <si>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</si>
  <si>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</si>
  <si>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</si>
  <si>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</si>
  <si>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</si>
  <si>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</si>
  <si>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</si>
  <si>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</si>
  <si>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</si>
  <si>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</si>
  <si>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</si>
  <si>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</si>
  <si>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</si>
  <si>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</si>
  <si>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</si>
  <si>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</si>
  <si>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</si>
  <si>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</si>
  <si>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</si>
  <si>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</si>
  <si>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</si>
  <si>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</si>
  <si>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</si>
  <si>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</si>
  <si>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</si>
  <si>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</si>
  <si>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</si>
  <si>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</si>
  <si>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</si>
  <si>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</si>
  <si>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</si>
  <si>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</si>
  <si>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</si>
  <si>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</si>
  <si>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</si>
  <si>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</si>
  <si>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</si>
  <si>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</si>
  <si>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</si>
  <si>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</si>
  <si>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</si>
  <si>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</si>
  <si>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</si>
  <si>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</si>
  <si>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</si>
  <si>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</si>
  <si>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</si>
  <si>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</si>
  <si>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</si>
  <si>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</si>
  <si>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</si>
  <si>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</si>
  <si>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</si>
  <si>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</si>
  <si>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</si>
  <si>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</si>
  <si>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</si>
  <si>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</si>
  <si>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</si>
  <si>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</si>
  <si>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</si>
  <si>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</si>
  <si>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</si>
  <si>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</si>
  <si>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</si>
  <si>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</si>
  <si>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</si>
  <si>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</si>
  <si>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</si>
  <si>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</si>
  <si>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</si>
  <si>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</si>
  <si>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</si>
  <si>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</si>
  <si>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</si>
  <si>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</si>
  <si>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</si>
  <si>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</si>
  <si>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</si>
  <si>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</si>
  <si>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</si>
  <si>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</si>
  <si>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</si>
  <si>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</si>
  <si>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</si>
  <si>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</si>
  <si>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</si>
  <si>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</si>
  <si>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</si>
  <si>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</si>
  <si>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</si>
  <si>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</si>
  <si>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</si>
  <si>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</si>
  <si>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</si>
  <si>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</si>
  <si>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</si>
  <si>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</si>
  <si>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</si>
  <si>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</si>
  <si>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</si>
  <si>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</si>
  <si>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</si>
  <si>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</si>
  <si>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</si>
  <si>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</si>
  <si>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</si>
  <si>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</si>
  <si>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</si>
  <si>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</si>
  <si>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</si>
  <si>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</si>
  <si>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</si>
  <si>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</si>
  <si>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</si>
  <si>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</si>
  <si>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</si>
  <si>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</si>
  <si>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</si>
  <si>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</si>
  <si>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</si>
  <si>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</si>
  <si>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</si>
  <si>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</si>
  <si>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</si>
  <si>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</si>
  <si>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</si>
  <si>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</si>
  <si>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</si>
  <si>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</si>
  <si>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</si>
  <si>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</si>
  <si>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</si>
  <si>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</si>
  <si>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</si>
  <si>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</si>
  <si>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</si>
  <si>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</si>
  <si>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</si>
  <si>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</si>
  <si>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</si>
  <si>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</si>
  <si>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</si>
  <si>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</si>
  <si>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</si>
  <si>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</si>
  <si>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</si>
  <si>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</si>
  <si>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</si>
  <si>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</si>
  <si>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</si>
  <si>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</si>
  <si>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</si>
  <si>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</si>
  <si>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</si>
  <si>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</si>
  <si>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</si>
  <si>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</si>
  <si>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</si>
  <si>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</si>
  <si>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</si>
  <si>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</si>
  <si>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</si>
  <si>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</si>
  <si>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</si>
  <si>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</si>
  <si>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</si>
  <si>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</si>
  <si>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</si>
  <si>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</si>
  <si>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</si>
  <si>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</si>
  <si>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</si>
  <si>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</si>
  <si>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</si>
  <si>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</si>
  <si>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</si>
  <si>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</si>
  <si>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</si>
  <si>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</si>
  <si>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</si>
  <si>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</si>
  <si>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</si>
  <si>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</si>
  <si>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</si>
  <si>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</si>
  <si>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</si>
  <si>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</si>
  <si>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</si>
  <si>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</si>
  <si>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</si>
  <si>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</si>
  <si>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</si>
  <si>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</si>
  <si>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</si>
  <si>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</si>
  <si>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</si>
  <si>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</si>
  <si>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</si>
  <si>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</si>
  <si>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</si>
  <si>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</si>
  <si>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</si>
  <si>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</si>
  <si>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</si>
  <si>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</si>
  <si>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</si>
  <si>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</si>
  <si>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</si>
  <si>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</si>
  <si>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</si>
  <si>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</si>
  <si>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</si>
  <si>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</si>
  <si>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</si>
  <si>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</si>
  <si>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</si>
  <si>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</si>
  <si>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</si>
  <si>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</si>
  <si>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</si>
  <si>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</si>
  <si>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</si>
  <si>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</si>
  <si>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</si>
  <si>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</si>
  <si>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</si>
  <si>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</si>
  <si>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</si>
  <si>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</si>
  <si>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</si>
  <si>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</si>
  <si>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</si>
  <si>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</si>
  <si>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</si>
  <si>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</si>
  <si>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</si>
  <si>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</si>
  <si>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</si>
  <si>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</si>
  <si>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</si>
  <si>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</si>
  <si>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</si>
  <si>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</si>
  <si>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</si>
  <si>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</si>
  <si>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</si>
  <si>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</si>
  <si>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</si>
  <si>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</si>
  <si>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</si>
  <si>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</si>
  <si>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</si>
  <si>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</si>
  <si>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</si>
  <si>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</si>
  <si>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</si>
  <si>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</si>
  <si>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</si>
  <si>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</si>
  <si>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</si>
  <si>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</si>
  <si>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</si>
  <si>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</si>
  <si>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</si>
  <si>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</si>
  <si>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</si>
  <si>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</si>
  <si>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</si>
  <si>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</si>
  <si>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</si>
  <si>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</si>
  <si>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</si>
  <si>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</si>
  <si>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</si>
  <si>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</si>
  <si>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</si>
  <si>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</si>
  <si>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</si>
  <si>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</si>
  <si>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</si>
  <si>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</si>
  <si>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</si>
  <si>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</si>
  <si>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</si>
  <si>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</si>
  <si>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</si>
  <si>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</si>
  <si>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</si>
  <si>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</si>
  <si>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</si>
  <si>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</si>
  <si>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</si>
  <si>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</si>
  <si>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</si>
  <si>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</si>
  <si>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</si>
  <si>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</si>
  <si>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</si>
  <si>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</si>
  <si>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</si>
  <si>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</si>
  <si>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</si>
  <si>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</si>
  <si>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</si>
  <si>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</si>
  <si>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</si>
  <si>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</si>
  <si>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</si>
  <si>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</si>
  <si>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</si>
  <si>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</si>
  <si>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</si>
  <si>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</si>
  <si>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</si>
  <si>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</si>
  <si>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</si>
  <si>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</si>
  <si>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</si>
  <si>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</si>
  <si>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</si>
  <si>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</si>
  <si>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</si>
  <si>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</si>
  <si>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</si>
  <si>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</si>
  <si>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</si>
  <si>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</si>
  <si>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</si>
  <si>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</si>
  <si>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</si>
  <si>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</si>
  <si>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</si>
  <si>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</si>
  <si>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</si>
  <si>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</si>
  <si>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</si>
  <si>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</si>
  <si>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</si>
  <si>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</si>
  <si>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</si>
  <si>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</si>
  <si>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</si>
  <si>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</si>
  <si>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</si>
  <si>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</si>
  <si>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</si>
  <si>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</si>
  <si>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</si>
  <si>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</si>
  <si>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</si>
  <si>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</si>
  <si>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</si>
  <si>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</si>
  <si>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</si>
  <si>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</si>
  <si>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</si>
  <si>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</si>
  <si>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</si>
  <si>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</si>
  <si>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</si>
  <si>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</si>
  <si>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</si>
  <si>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</si>
  <si>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</si>
  <si>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</si>
  <si>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</si>
  <si>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</si>
  <si>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</si>
  <si>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</si>
  <si>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</si>
  <si>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</si>
  <si>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</si>
  <si>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</si>
  <si>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</si>
  <si>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</si>
  <si>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</si>
  <si>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</si>
  <si>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</si>
  <si>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</si>
  <si>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</si>
  <si>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</si>
  <si>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</si>
  <si>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</si>
  <si>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</si>
  <si>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</si>
  <si>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</si>
  <si>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</si>
  <si>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</si>
  <si>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</si>
  <si>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</si>
  <si>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</si>
  <si>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</si>
  <si>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</si>
  <si>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</si>
  <si>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</si>
  <si>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</si>
  <si>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</si>
  <si>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</si>
  <si>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</si>
  <si>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</si>
  <si>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</si>
  <si>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</si>
  <si>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</si>
  <si>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</si>
  <si>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</si>
  <si>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</si>
  <si>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</si>
  <si>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</si>
  <si>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</si>
  <si>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</si>
  <si>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</si>
  <si>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</si>
  <si>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</si>
  <si>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</si>
  <si>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</si>
  <si>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</si>
  <si>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</si>
  <si>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</si>
  <si>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</si>
  <si>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</si>
  <si>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</si>
  <si>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</si>
  <si>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</si>
  <si>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</si>
  <si>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</si>
  <si>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</si>
  <si>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</si>
  <si>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</si>
  <si>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</si>
  <si>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</si>
  <si>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</si>
  <si>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</si>
  <si>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</si>
  <si>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</si>
  <si>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</si>
  <si>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</si>
  <si>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</si>
  <si>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</si>
  <si>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</si>
  <si>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</si>
  <si>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</si>
  <si>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</si>
  <si>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</si>
  <si>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</si>
  <si>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</si>
  <si>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</si>
  <si>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</si>
  <si>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</si>
  <si>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</si>
  <si>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</si>
  <si>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</si>
  <si>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</si>
  <si>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</si>
  <si>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</si>
  <si>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</si>
  <si>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</si>
  <si>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</si>
  <si>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</si>
  <si>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</si>
  <si>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</si>
  <si>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</si>
  <si>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</si>
  <si>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</si>
  <si>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</si>
  <si>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</si>
  <si>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</si>
  <si>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</si>
  <si>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</si>
  <si>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</si>
  <si>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</si>
  <si>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</si>
  <si>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</si>
  <si>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</si>
  <si>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</si>
  <si>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</si>
  <si>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</si>
  <si>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</si>
  <si>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</si>
  <si>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</si>
  <si>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</si>
  <si>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</si>
  <si>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</si>
  <si>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</si>
  <si>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</si>
  <si>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</si>
  <si>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</si>
  <si>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</si>
  <si>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</si>
  <si>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</si>
  <si>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</si>
  <si>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</si>
  <si>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</si>
  <si>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</si>
  <si>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</si>
  <si>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</si>
  <si>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</si>
  <si>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</si>
  <si>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</si>
  <si>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</si>
  <si>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</si>
  <si>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</si>
  <si>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</si>
  <si>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</si>
  <si>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</si>
  <si>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</si>
  <si>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</si>
  <si>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</si>
  <si>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</si>
  <si>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</si>
  <si>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</si>
  <si>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</si>
  <si>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</si>
  <si>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</si>
  <si>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</si>
  <si>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</si>
  <si>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</si>
  <si>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</si>
  <si>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</si>
  <si>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</si>
  <si>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</si>
  <si>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</si>
  <si>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</si>
  <si>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</si>
  <si>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</si>
  <si>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</si>
  <si>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</si>
  <si>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</si>
  <si>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</si>
  <si>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</si>
  <si>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</si>
  <si>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</si>
  <si>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</si>
  <si>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</si>
  <si>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</si>
  <si>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</si>
  <si>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</si>
  <si>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</si>
  <si>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</si>
  <si>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</si>
  <si>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</si>
  <si>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</si>
  <si>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</si>
  <si>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</si>
  <si>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</si>
  <si>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</si>
  <si>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</si>
  <si>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</si>
  <si>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</si>
  <si>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</si>
  <si>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</si>
  <si>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</si>
  <si>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</si>
  <si>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</si>
  <si>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</si>
  <si>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</si>
  <si>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</si>
  <si>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</si>
  <si>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</si>
  <si>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</si>
  <si>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</si>
  <si>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</si>
  <si>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</si>
  <si>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</si>
  <si>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</si>
  <si>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</si>
  <si>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</si>
  <si>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</si>
  <si>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</si>
  <si>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</si>
  <si>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</si>
  <si>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</si>
  <si>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</si>
  <si>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</si>
  <si>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</si>
  <si>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</si>
  <si>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</si>
  <si>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</si>
  <si>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</si>
  <si>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</si>
  <si>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</si>
  <si>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</si>
  <si>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</si>
  <si>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</si>
  <si>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</si>
  <si>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</si>
  <si>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</si>
  <si>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</si>
  <si>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</si>
  <si>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</si>
  <si>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</si>
  <si>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</si>
  <si>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</si>
  <si>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</si>
  <si>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</si>
  <si>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</si>
  <si>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</si>
  <si>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</si>
  <si>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</si>
  <si>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</si>
  <si>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</si>
  <si>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</si>
  <si>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</si>
  <si>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</si>
  <si>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</si>
  <si>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</si>
  <si>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</si>
  <si>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</si>
  <si>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</si>
  <si>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</si>
  <si>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</si>
  <si>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</si>
  <si>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</si>
  <si>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</si>
  <si>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</si>
  <si>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</si>
  <si>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</si>
  <si>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</si>
  <si>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</si>
  <si>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</si>
  <si>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</si>
  <si>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</si>
  <si>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</si>
  <si>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</si>
  <si>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</si>
  <si>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</si>
  <si>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</si>
  <si>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</si>
  <si>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</si>
  <si>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</si>
  <si>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</si>
  <si>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</si>
  <si>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</si>
  <si>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</si>
  <si>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</si>
  <si>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</si>
  <si>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</si>
  <si>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</si>
  <si>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</si>
  <si>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</si>
  <si>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</si>
  <si>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</si>
  <si>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</si>
  <si>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</si>
  <si>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</si>
  <si>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</si>
  <si>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</si>
  <si>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</si>
  <si>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</si>
  <si>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</si>
  <si>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</si>
  <si>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</si>
  <si>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</si>
  <si>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</si>
  <si>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</si>
  <si>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</si>
  <si>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</si>
  <si>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</si>
  <si>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</si>
  <si>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</si>
  <si>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</si>
  <si>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</si>
  <si>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</si>
  <si>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</si>
  <si>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</si>
  <si>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</si>
  <si>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</si>
  <si>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</si>
  <si>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</si>
  <si>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</si>
  <si>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</si>
  <si>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</si>
  <si>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</si>
  <si>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</si>
  <si>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</si>
  <si>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</si>
  <si>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</si>
  <si>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</si>
  <si>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</si>
  <si>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</si>
  <si>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</si>
  <si>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</si>
  <si>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</si>
  <si>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</si>
  <si>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</si>
  <si>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</si>
  <si>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</si>
  <si>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</si>
  <si>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</si>
  <si>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</si>
  <si>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</si>
  <si>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</si>
  <si>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</si>
  <si>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</si>
  <si>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</si>
  <si>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</si>
  <si>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</si>
  <si>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</si>
  <si>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</si>
  <si>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</si>
  <si>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</si>
  <si>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</si>
  <si>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</si>
  <si>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</si>
  <si>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</si>
  <si>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</si>
  <si>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</si>
  <si>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</si>
  <si>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</si>
  <si>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</si>
  <si>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</si>
  <si>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</si>
  <si>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</si>
  <si>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</si>
  <si>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</si>
  <si>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</si>
  <si>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</si>
  <si>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</si>
  <si>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</si>
  <si>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</si>
  <si>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</si>
  <si>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</si>
  <si>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</si>
  <si>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</si>
  <si>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</si>
  <si>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</si>
  <si>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</si>
  <si>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</si>
  <si>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</si>
  <si>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</si>
  <si>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</si>
  <si>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</si>
  <si>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</si>
  <si>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</si>
  <si>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</si>
  <si>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</si>
  <si>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</si>
  <si>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</si>
  <si>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</si>
  <si>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</si>
  <si>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</si>
  <si>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</si>
  <si>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</si>
  <si>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</si>
  <si>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</si>
  <si>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</si>
  <si>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</si>
  <si>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</si>
  <si>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</si>
  <si>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</si>
  <si>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</si>
  <si>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</si>
  <si>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</si>
  <si>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</si>
  <si>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</si>
  <si>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</si>
  <si>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</si>
  <si>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</si>
  <si>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</si>
  <si>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</si>
  <si>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</si>
  <si>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</si>
  <si>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</si>
  <si>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</si>
  <si>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</si>
  <si>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</si>
  <si>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</si>
  <si>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</si>
  <si>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</si>
  <si>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</si>
  <si>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</si>
  <si>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</si>
  <si>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</si>
  <si>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</si>
  <si>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</si>
  <si>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</si>
  <si>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</si>
  <si>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</si>
  <si>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</si>
  <si>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</si>
  <si>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</si>
  <si>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</si>
  <si>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</si>
  <si>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</si>
  <si>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</si>
  <si>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</si>
  <si>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</si>
  <si>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</si>
  <si>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</si>
  <si>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</si>
  <si>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</si>
  <si>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</si>
  <si>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</si>
  <si>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</si>
  <si>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</si>
  <si>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</si>
  <si>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</si>
  <si>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</si>
  <si>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</si>
  <si>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</si>
  <si>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</si>
  <si>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</si>
  <si>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</si>
  <si>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</si>
  <si>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</si>
  <si>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</si>
  <si>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</si>
  <si>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</si>
  <si>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</si>
  <si>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</si>
  <si>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</si>
  <si>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</si>
  <si>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</si>
  <si>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</si>
  <si>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</si>
  <si>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</si>
  <si>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</si>
  <si>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</si>
  <si>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</si>
  <si>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</si>
  <si>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</si>
  <si>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</si>
  <si>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</si>
  <si>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</si>
  <si>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</si>
  <si>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</si>
  <si>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</si>
  <si>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</si>
  <si>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</si>
  <si>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</si>
  <si>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</si>
  <si>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</si>
  <si>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</si>
  <si>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</si>
  <si>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</si>
  <si>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</si>
  <si>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</si>
  <si>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</si>
  <si>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</si>
  <si>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</si>
  <si>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</si>
  <si>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</si>
  <si>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</si>
  <si>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</si>
  <si>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</si>
  <si>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</si>
  <si>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</si>
  <si>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</si>
  <si>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</si>
  <si>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</si>
  <si>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</si>
  <si>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</si>
  <si>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</si>
  <si>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</si>
  <si>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</si>
  <si>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</si>
  <si>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</si>
  <si>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</si>
  <si>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</si>
  <si>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</si>
  <si>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</si>
  <si>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</si>
  <si>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</si>
  <si>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</si>
  <si>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</si>
  <si>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</si>
  <si>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</si>
  <si>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</si>
  <si>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</si>
  <si>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</si>
  <si>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</si>
  <si>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</si>
  <si>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</si>
  <si>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</si>
  <si>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</si>
  <si>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</si>
  <si>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</si>
  <si>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</si>
  <si>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</si>
  <si>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</si>
  <si>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</si>
  <si>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</si>
  <si>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</si>
  <si>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</si>
  <si>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</si>
  <si>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</si>
  <si>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</si>
  <si>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</si>
  <si>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</si>
  <si>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</si>
  <si>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</si>
  <si>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</si>
  <si>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</si>
  <si>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</si>
  <si>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</si>
  <si>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</si>
  <si>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</si>
  <si>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</si>
  <si>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</si>
  <si>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</si>
  <si>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</si>
  <si>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</si>
  <si>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</si>
  <si>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</si>
  <si>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</si>
  <si>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</si>
  <si>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</si>
  <si>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</si>
  <si>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</si>
  <si>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</si>
  <si>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</si>
  <si>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</si>
  <si>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</si>
  <si>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</si>
  <si>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</si>
  <si>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</si>
  <si>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</si>
  <si>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</si>
  <si>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</si>
  <si>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</si>
  <si>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</si>
  <si>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</si>
  <si>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</si>
  <si>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</si>
  <si>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</si>
  <si>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</si>
  <si>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</si>
  <si>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</si>
  <si>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</si>
  <si>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</si>
  <si>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</si>
  <si>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</si>
  <si>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</si>
  <si>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</si>
  <si>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</si>
  <si>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</si>
  <si>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</si>
  <si>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</si>
  <si>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</si>
  <si>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</si>
  <si>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</si>
  <si>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</si>
  <si>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</si>
  <si>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</si>
  <si>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</si>
  <si>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</si>
  <si>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</si>
  <si>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</si>
  <si>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</si>
  <si>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</si>
  <si>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</si>
  <si>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</si>
  <si>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</si>
  <si>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</si>
  <si>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</si>
  <si>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</si>
  <si>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</si>
  <si>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</si>
  <si>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</si>
  <si>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</si>
  <si>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</si>
  <si>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</si>
  <si>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</si>
  <si>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</si>
  <si>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</si>
  <si>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</si>
  <si>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</si>
  <si>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</si>
  <si>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</si>
  <si>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</si>
  <si>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</si>
  <si>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</si>
  <si>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</si>
  <si>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</si>
  <si>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</si>
  <si>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</si>
  <si>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</si>
  <si>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</si>
  <si>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</si>
  <si>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</si>
  <si>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</si>
  <si>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</si>
  <si>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</si>
  <si>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</si>
  <si>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</si>
  <si>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</si>
  <si>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</si>
  <si>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</si>
  <si>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</si>
  <si>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</si>
  <si>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</si>
  <si>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</si>
  <si>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</si>
  <si>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</si>
  <si>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</si>
  <si>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</si>
  <si>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</si>
  <si>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</si>
  <si>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</si>
  <si>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</si>
  <si>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</si>
  <si>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</si>
  <si>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</si>
  <si>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</si>
  <si>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</si>
  <si>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</si>
  <si>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</si>
  <si>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</si>
  <si>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</si>
  <si>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</si>
  <si>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</si>
  <si>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</si>
  <si>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</si>
  <si>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</si>
  <si>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</si>
  <si>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</si>
  <si>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</si>
  <si>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</si>
  <si>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</si>
  <si>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</si>
  <si>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</si>
  <si>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</si>
  <si>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</si>
  <si>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</si>
  <si>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</si>
  <si>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</si>
  <si>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</si>
  <si>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</si>
  <si>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</si>
  <si>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</si>
  <si>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</si>
  <si>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</si>
  <si>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</si>
  <si>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</si>
  <si>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</si>
  <si>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</si>
  <si>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</si>
  <si>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</si>
  <si>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</si>
  <si>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</si>
  <si>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</si>
  <si>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</si>
  <si>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</si>
  <si>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</si>
  <si>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</si>
  <si>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</si>
  <si>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</si>
  <si>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</si>
  <si>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</si>
  <si>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</si>
  <si>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</si>
  <si>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</si>
  <si>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</si>
  <si>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</si>
  <si>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</si>
  <si>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</si>
  <si>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</si>
  <si>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</si>
  <si>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</si>
  <si>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</si>
  <si>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</si>
  <si>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</si>
  <si>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</si>
  <si>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</si>
  <si>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</si>
  <si>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</si>
  <si>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</si>
  <si>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</si>
  <si>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</si>
  <si>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</si>
  <si>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</si>
  <si>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</si>
  <si>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</si>
  <si>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</si>
  <si>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</si>
  <si>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</si>
  <si>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</si>
  <si>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</si>
  <si>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</si>
  <si>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</si>
  <si>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</si>
  <si>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</si>
  <si>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</si>
  <si>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</si>
  <si>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</si>
  <si>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</si>
  <si>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</si>
  <si>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</si>
  <si>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</si>
  <si>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</si>
  <si>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</si>
  <si>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</si>
  <si>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</si>
  <si>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</si>
  <si>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</si>
  <si>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</si>
  <si>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</si>
  <si>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</si>
  <si>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</si>
  <si>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</si>
  <si>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</si>
  <si>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</si>
  <si>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</si>
  <si>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</si>
  <si>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</si>
  <si>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</si>
  <si>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</si>
  <si>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</si>
  <si>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</si>
  <si>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</si>
  <si>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</si>
  <si>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</si>
  <si>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</si>
  <si>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</si>
  <si>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</si>
  <si>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</si>
  <si>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</si>
  <si>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</si>
  <si>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</si>
  <si>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</si>
  <si>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</si>
  <si>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</si>
  <si>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</si>
  <si>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</si>
  <si>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</si>
  <si>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</si>
  <si>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</si>
  <si>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</si>
  <si>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</si>
  <si>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</si>
  <si>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</si>
  <si>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</si>
  <si>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</si>
  <si>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</si>
  <si>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</si>
  <si>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</si>
  <si>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</si>
  <si>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</si>
  <si>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</si>
  <si>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</si>
  <si>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</si>
  <si>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</si>
  <si>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</si>
  <si>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</si>
  <si>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</si>
  <si>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</si>
  <si>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</si>
  <si>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</si>
  <si>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</si>
  <si>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</si>
  <si>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</si>
  <si>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</si>
  <si>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</si>
  <si>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</si>
  <si>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</si>
  <si>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</si>
  <si>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</si>
  <si>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</si>
  <si>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</si>
  <si>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</si>
  <si>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</si>
  <si>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</si>
  <si>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</si>
  <si>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</si>
  <si>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</si>
  <si>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</si>
  <si>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</si>
  <si>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</si>
  <si>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</si>
  <si>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</si>
  <si>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</si>
  <si>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</si>
  <si>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</si>
  <si>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</si>
  <si>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</si>
  <si>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</si>
  <si>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</si>
  <si>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</si>
  <si>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</si>
  <si>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</si>
  <si>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</si>
  <si>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</si>
  <si>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</si>
  <si>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</si>
  <si>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</si>
  <si>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</si>
  <si>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</si>
  <si>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</si>
  <si>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</si>
  <si>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</si>
  <si>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</si>
  <si>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</si>
  <si>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</si>
  <si>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</si>
  <si>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</si>
  <si>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</si>
  <si>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</si>
  <si>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</si>
  <si>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</si>
  <si>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</si>
  <si>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</si>
  <si>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</si>
  <si>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</si>
  <si>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</si>
  <si>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</si>
  <si>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</si>
  <si>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</si>
  <si>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</si>
  <si>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</si>
  <si>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</si>
  <si>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</si>
  <si>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</si>
  <si>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</si>
  <si>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</si>
  <si>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</si>
  <si>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</si>
  <si>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</si>
  <si>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</si>
  <si>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</si>
  <si>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</si>
  <si>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</si>
  <si>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</si>
  <si>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</si>
  <si>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</si>
  <si>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</si>
  <si>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</si>
  <si>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</si>
  <si>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</si>
  <si>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</si>
  <si>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</si>
  <si>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</si>
  <si>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</si>
  <si>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</si>
  <si>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</si>
  <si>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</si>
  <si>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</si>
  <si>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</si>
  <si>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</si>
  <si>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</si>
  <si>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</si>
  <si>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</si>
  <si>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</si>
  <si>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</si>
  <si>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</si>
  <si>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</si>
  <si>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</si>
  <si>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</si>
  <si>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</si>
  <si>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</si>
  <si>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</si>
  <si>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</si>
  <si>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</si>
  <si>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</si>
  <si>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</si>
  <si>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</si>
  <si>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</si>
  <si>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</si>
  <si>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</si>
  <si>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</si>
  <si>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</si>
  <si>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</si>
  <si>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</si>
  <si>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</si>
  <si>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</si>
  <si>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</si>
  <si>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</si>
  <si>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</si>
  <si>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</si>
  <si>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</si>
  <si>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</si>
  <si>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</si>
  <si>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</si>
  <si>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</si>
  <si>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</si>
  <si>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</si>
  <si>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</si>
  <si>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</si>
  <si>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</si>
  <si>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</si>
  <si>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</si>
  <si>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</si>
  <si>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</si>
  <si>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</si>
  <si>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</si>
  <si>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</si>
  <si>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</si>
  <si>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</si>
  <si>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</si>
  <si>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</si>
  <si>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</si>
  <si>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</si>
  <si>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</si>
  <si>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</si>
  <si>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</si>
  <si>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</si>
  <si>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</si>
  <si>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</si>
  <si>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</si>
  <si>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</si>
  <si>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</si>
  <si>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</si>
  <si>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</si>
  <si>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</si>
  <si>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</si>
  <si>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</si>
  <si>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</si>
  <si>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</si>
  <si>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</si>
  <si>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</si>
  <si>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</si>
  <si>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</si>
  <si>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</si>
  <si>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</si>
  <si>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</si>
  <si>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</si>
  <si>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</si>
  <si>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</si>
  <si>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</si>
  <si>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</si>
  <si>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</si>
  <si>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</si>
  <si>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</si>
  <si>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</si>
  <si>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</si>
  <si>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</si>
  <si>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</si>
  <si>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</si>
  <si>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</si>
  <si>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</si>
  <si>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</si>
  <si>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</si>
  <si>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</si>
  <si>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</si>
  <si>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</si>
  <si>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</si>
  <si>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</si>
  <si>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</si>
  <si>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</si>
  <si>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</si>
  <si>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</si>
  <si>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</si>
  <si>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</si>
  <si>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</si>
  <si>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</si>
  <si>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</si>
  <si>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</si>
  <si>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</si>
  <si>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</si>
  <si>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</si>
  <si>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</si>
  <si>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</si>
  <si>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</si>
  <si>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</si>
  <si>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</si>
  <si>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</si>
  <si>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</si>
  <si>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</si>
  <si>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</si>
  <si>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</si>
  <si>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</si>
  <si>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</si>
  <si>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</si>
  <si>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</si>
  <si>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</si>
  <si>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</si>
  <si>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</si>
  <si>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</si>
  <si>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</si>
  <si>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</si>
  <si>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</si>
  <si>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</si>
  <si>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</si>
  <si>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</si>
  <si>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</si>
  <si>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</si>
  <si>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</si>
  <si>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</si>
  <si>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</si>
  <si>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</si>
  <si>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</si>
  <si>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</si>
  <si>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</si>
  <si>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</si>
  <si>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</si>
  <si>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</si>
  <si>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</si>
  <si>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</si>
  <si>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</si>
  <si>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</si>
  <si>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</si>
  <si>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</si>
  <si>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</si>
  <si>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</si>
  <si>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</si>
  <si>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</si>
  <si>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</si>
  <si>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</si>
  <si>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</si>
  <si>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</si>
  <si>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</si>
  <si>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</si>
  <si>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</si>
  <si>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</si>
  <si>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</si>
  <si>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</si>
  <si>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</si>
  <si>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</si>
  <si>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</si>
  <si>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</si>
  <si>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</si>
  <si>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</si>
  <si>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</si>
  <si>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</si>
  <si>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</si>
  <si>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</si>
  <si>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</si>
  <si>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</si>
  <si>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</si>
  <si>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</si>
  <si>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</si>
  <si>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</si>
  <si>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</si>
  <si>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</si>
  <si>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</si>
  <si>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</si>
  <si>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</si>
  <si>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</si>
  <si>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</si>
  <si>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</si>
  <si>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</si>
  <si>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</si>
  <si>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</si>
  <si>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</si>
  <si>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</si>
  <si>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</si>
  <si>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</si>
  <si>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</si>
  <si>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</si>
  <si>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</si>
  <si>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</si>
  <si>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</si>
  <si>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</si>
  <si>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</si>
  <si>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</si>
  <si>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</si>
  <si>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</si>
  <si>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</si>
  <si>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</si>
  <si>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</si>
  <si>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</si>
  <si>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</si>
  <si>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</si>
  <si>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</si>
  <si>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</si>
  <si>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</si>
  <si>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</si>
  <si>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</si>
  <si>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</si>
  <si>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</si>
  <si>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</si>
  <si>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</si>
  <si>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</si>
  <si>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</si>
  <si>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</si>
  <si>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</si>
  <si>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</si>
  <si>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</si>
  <si>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</si>
  <si>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</si>
  <si>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</si>
  <si>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</si>
  <si>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</si>
  <si>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</si>
  <si>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</si>
  <si>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</si>
  <si>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</si>
  <si>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</si>
  <si>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</si>
  <si>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</si>
  <si>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</si>
  <si>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</si>
  <si>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</si>
  <si>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</si>
  <si>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</si>
  <si>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</si>
  <si>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</si>
  <si>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</si>
  <si>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</si>
  <si>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</si>
  <si>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</si>
  <si>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</si>
  <si>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</si>
  <si>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</si>
  <si>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</si>
  <si>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</si>
  <si>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</si>
  <si>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</si>
  <si>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</si>
  <si>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</si>
  <si>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</si>
  <si>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</si>
  <si>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</si>
  <si>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</si>
  <si>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</si>
  <si>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</si>
  <si>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</si>
  <si>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</si>
  <si>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</si>
  <si>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</si>
  <si>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</si>
  <si>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</si>
  <si>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</si>
  <si>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</si>
  <si>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</si>
  <si>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</si>
  <si>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</si>
  <si>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</si>
  <si>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</si>
  <si>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</si>
  <si>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</si>
  <si>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</si>
  <si>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</si>
  <si>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</si>
  <si>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</si>
  <si>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</si>
  <si>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</si>
  <si>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</si>
  <si>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</si>
  <si>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</si>
  <si>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</si>
  <si>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</si>
  <si>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</si>
  <si>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</si>
  <si>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</si>
  <si>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</si>
  <si>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</si>
  <si>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</si>
  <si>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</si>
  <si>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</si>
  <si>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</si>
  <si>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</si>
  <si>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</si>
  <si>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</si>
  <si>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</si>
  <si>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</si>
  <si>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</si>
  <si>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</si>
  <si>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</si>
  <si>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</si>
  <si>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</si>
  <si>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</si>
  <si>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</si>
  <si>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</si>
  <si>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</si>
  <si>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</si>
  <si>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</si>
  <si>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</si>
  <si>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</si>
  <si>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</si>
  <si>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</si>
  <si>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</si>
  <si>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</si>
  <si>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</si>
  <si>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</si>
  <si>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</si>
  <si>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</si>
  <si>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</si>
  <si>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</si>
  <si>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</si>
  <si>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</si>
  <si>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</si>
  <si>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</si>
  <si>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</si>
  <si>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</si>
  <si>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</si>
  <si>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</si>
  <si>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</si>
  <si>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</si>
  <si>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</si>
  <si>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</si>
  <si>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</si>
  <si>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</si>
  <si>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</si>
  <si>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</si>
  <si>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</si>
  <si>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</si>
  <si>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</si>
  <si>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</si>
  <si>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</si>
  <si>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</si>
  <si>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</si>
  <si>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</si>
  <si>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</si>
  <si>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</si>
  <si>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</si>
  <si>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</si>
  <si>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</si>
  <si>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</si>
  <si>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</si>
  <si>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</si>
  <si>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</si>
  <si>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</si>
  <si>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</si>
  <si>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</si>
  <si>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</si>
  <si>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</si>
  <si>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</si>
  <si>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</si>
  <si>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</si>
  <si>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</si>
  <si>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</si>
  <si>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</si>
  <si>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</si>
  <si>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</si>
  <si>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</si>
  <si>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</si>
  <si>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</si>
  <si>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</si>
  <si>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</si>
  <si>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</si>
  <si>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</si>
  <si>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</si>
  <si>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</si>
  <si>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</si>
  <si>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</si>
  <si>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</si>
  <si>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</si>
  <si>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</si>
  <si>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</si>
  <si>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</si>
  <si>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</si>
  <si>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</si>
  <si>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</si>
  <si>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</si>
  <si>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</si>
  <si>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</si>
  <si>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</si>
  <si>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</si>
  <si>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</si>
  <si>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</si>
  <si>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</si>
  <si>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</si>
  <si>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</si>
  <si>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</si>
  <si>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</si>
  <si>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</si>
  <si>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</si>
  <si>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</si>
  <si>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</si>
  <si>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</si>
  <si>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</si>
  <si>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</si>
  <si>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</si>
  <si>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</si>
  <si>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</si>
  <si>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</si>
  <si>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</si>
  <si>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</si>
  <si>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</si>
  <si>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</si>
  <si>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</si>
  <si>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</si>
  <si>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</si>
  <si>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</si>
  <si>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</si>
  <si>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</si>
  <si>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</si>
  <si>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</si>
  <si>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</si>
  <si>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</si>
  <si>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</si>
  <si>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</si>
  <si>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</si>
  <si>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</si>
  <si>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</si>
  <si>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</si>
  <si>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</si>
  <si>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</si>
  <si>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</si>
  <si>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</si>
  <si>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</si>
  <si>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</si>
  <si>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</si>
  <si>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</si>
  <si>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</si>
  <si>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</si>
  <si>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</si>
  <si>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</si>
  <si>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</si>
  <si>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</si>
  <si>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</si>
  <si>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</si>
  <si>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</si>
  <si>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</si>
  <si>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</si>
  <si>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</si>
  <si>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</si>
  <si>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</si>
  <si>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</si>
  <si>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</si>
  <si>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</si>
  <si>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</si>
  <si>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</si>
  <si>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</si>
  <si>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</si>
  <si>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</si>
  <si>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</si>
  <si>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</si>
  <si>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</si>
  <si>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</si>
  <si>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</si>
  <si>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</si>
  <si>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</si>
  <si>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</si>
  <si>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</si>
  <si>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</si>
  <si>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</si>
  <si>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</si>
  <si>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</si>
  <si>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</si>
  <si>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</si>
  <si>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</si>
  <si>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</si>
  <si>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</si>
  <si>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</si>
  <si>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</si>
  <si>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</si>
  <si>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</si>
  <si>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</si>
  <si>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</si>
  <si>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</si>
  <si>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</si>
  <si>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</si>
  <si>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</si>
  <si>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</si>
  <si>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</si>
  <si>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</si>
  <si>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</si>
  <si>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</si>
  <si>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</si>
  <si>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</si>
  <si>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</si>
  <si>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</si>
  <si>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</si>
  <si>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</si>
  <si>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</si>
  <si>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</si>
  <si>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</si>
  <si>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</si>
  <si>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</si>
  <si>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</si>
  <si>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</si>
  <si>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</si>
  <si>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</si>
  <si>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</si>
  <si>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</si>
  <si>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</si>
  <si>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</si>
  <si>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</si>
  <si>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</si>
  <si>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</si>
  <si>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</si>
  <si>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</si>
  <si>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</si>
  <si>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</si>
  <si>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</si>
  <si>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</si>
  <si>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</si>
  <si>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</si>
  <si>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</si>
  <si>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</si>
  <si>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</si>
  <si>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</si>
  <si>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</si>
  <si>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</si>
  <si>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</si>
  <si>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</si>
  <si>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</si>
  <si>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</si>
  <si>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</si>
  <si>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</si>
  <si>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</si>
  <si>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</si>
  <si>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</si>
  <si>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</si>
  <si>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</si>
  <si>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</si>
  <si>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</si>
  <si>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</si>
  <si>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</si>
  <si>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</si>
  <si>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</si>
  <si>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</si>
  <si>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</si>
  <si>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</si>
  <si>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</si>
  <si>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</si>
  <si>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</si>
  <si>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</si>
  <si>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</si>
  <si>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</si>
  <si>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</si>
  <si>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</si>
  <si>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</si>
  <si>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</si>
  <si>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</si>
  <si>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</si>
  <si>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</si>
  <si>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</si>
  <si>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</si>
  <si>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</si>
  <si>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</si>
  <si>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</si>
  <si>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</si>
  <si>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</si>
  <si>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</si>
  <si>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</si>
  <si>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</si>
  <si>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</si>
  <si>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</si>
  <si>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</si>
  <si>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</si>
  <si>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</si>
  <si>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</si>
  <si>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</si>
  <si>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</si>
  <si>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</si>
  <si>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</si>
  <si>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</si>
  <si>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</si>
  <si>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</si>
  <si>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</si>
  <si>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</si>
  <si>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</si>
  <si>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</si>
  <si>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</si>
  <si>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</si>
  <si>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</si>
  <si>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</si>
  <si>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</si>
  <si>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</si>
  <si>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</si>
  <si>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</si>
  <si>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</si>
  <si>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</si>
  <si>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</si>
  <si>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</si>
  <si>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</si>
  <si>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</si>
  <si>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</si>
  <si>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</si>
  <si>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</si>
  <si>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</si>
  <si>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</si>
  <si>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</si>
  <si>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</si>
  <si>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</si>
  <si>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</si>
  <si>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</si>
  <si>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</si>
  <si>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</si>
  <si>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</si>
  <si>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</si>
  <si>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</si>
  <si>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</si>
  <si>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</si>
  <si>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</si>
  <si>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</si>
  <si>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</si>
  <si>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</si>
  <si>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</si>
  <si>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</si>
  <si>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</si>
  <si>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</si>
  <si>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</si>
  <si>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</si>
  <si>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</si>
  <si>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</si>
  <si>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</si>
  <si>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</si>
  <si>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</si>
  <si>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</si>
  <si>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</si>
  <si>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</si>
  <si>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</si>
  <si>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</si>
  <si>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</si>
  <si>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</si>
  <si>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</si>
  <si>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</si>
  <si>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</si>
  <si>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</si>
  <si>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</si>
  <si>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</si>
  <si>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</si>
  <si>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</si>
  <si>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</si>
  <si>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</si>
  <si>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</si>
  <si>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</si>
  <si>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</si>
  <si>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</si>
  <si>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</si>
  <si>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</si>
  <si>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</si>
  <si>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</si>
  <si>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</si>
  <si>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</si>
  <si>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</si>
  <si>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</si>
  <si>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</si>
  <si>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</si>
  <si>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</si>
  <si>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</si>
  <si>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</si>
  <si>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</si>
  <si>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</si>
  <si>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</si>
  <si>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</si>
  <si>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</si>
  <si>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</si>
  <si>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</si>
  <si>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</si>
  <si>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</si>
  <si>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</si>
  <si>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</si>
  <si>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</si>
  <si>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</si>
  <si>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</si>
  <si>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</si>
  <si>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</si>
  <si>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</si>
  <si>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</si>
  <si>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</si>
  <si>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</si>
  <si>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</si>
  <si>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</si>
  <si>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</si>
  <si>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</si>
  <si>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</si>
  <si>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</si>
  <si>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</si>
  <si>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</si>
  <si>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</si>
  <si>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</si>
  <si>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</si>
  <si>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</si>
  <si>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</si>
  <si>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</si>
  <si>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</si>
  <si>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</si>
  <si>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</si>
  <si>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</si>
  <si>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</si>
  <si>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</si>
  <si>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</si>
  <si>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</si>
  <si>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</si>
  <si>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</si>
  <si>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</si>
  <si>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</si>
  <si>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</si>
  <si>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</si>
  <si>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</si>
  <si>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</si>
  <si>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</si>
  <si>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</si>
  <si>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</si>
  <si>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</si>
  <si>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</si>
  <si>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</si>
  <si>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</si>
  <si>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</si>
  <si>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</si>
  <si>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</si>
  <si>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</si>
  <si>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</si>
  <si>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</si>
  <si>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</si>
  <si>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</si>
  <si>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</si>
  <si>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</si>
  <si>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</si>
  <si>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</si>
  <si>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</si>
  <si>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</si>
  <si>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</si>
  <si>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</si>
  <si>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</si>
  <si>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</si>
  <si>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</si>
  <si>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</si>
  <si>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</si>
  <si>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</si>
  <si>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</si>
  <si>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</si>
  <si>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</si>
  <si>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</si>
  <si>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</si>
  <si>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</si>
  <si>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</si>
  <si>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</si>
  <si>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</si>
  <si>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</si>
  <si>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</si>
  <si>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</si>
  <si>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</si>
  <si>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</si>
  <si>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</si>
  <si>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</si>
  <si>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</si>
  <si>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</si>
  <si>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</si>
  <si>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</si>
  <si>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</si>
  <si>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</si>
  <si>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</si>
  <si>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</si>
  <si>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</si>
  <si>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</si>
  <si>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</si>
  <si>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</si>
  <si>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</si>
  <si>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</si>
  <si>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</si>
  <si>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</si>
  <si>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</si>
  <si>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</si>
  <si>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</si>
  <si>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</si>
  <si>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</si>
  <si>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</si>
  <si>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</si>
  <si>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</si>
  <si>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</si>
  <si>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</si>
  <si>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</si>
  <si>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</si>
  <si>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</si>
  <si>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</si>
  <si>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</si>
  <si>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</si>
  <si>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</si>
  <si>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</si>
  <si>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</si>
  <si>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</si>
  <si>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</si>
  <si>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</si>
  <si>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</si>
  <si>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</si>
  <si>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</si>
  <si>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</si>
  <si>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</si>
  <si>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</si>
  <si>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</si>
  <si>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</si>
  <si>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</si>
  <si>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</si>
  <si>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</si>
  <si>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</si>
  <si>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</si>
  <si>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</si>
  <si>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</si>
  <si>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</si>
  <si>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</si>
  <si>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</si>
  <si>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</si>
  <si>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</si>
  <si>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</si>
  <si>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</si>
  <si>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</si>
  <si>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</si>
  <si>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</si>
  <si>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</si>
  <si>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</si>
  <si>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</si>
  <si>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</si>
  <si>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</si>
  <si>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</si>
  <si>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</si>
  <si>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</si>
  <si>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</si>
  <si>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</si>
  <si>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</si>
  <si>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</si>
  <si>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</si>
  <si>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</si>
  <si>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</si>
  <si>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</si>
  <si>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</si>
  <si>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</si>
  <si>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</si>
  <si>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</si>
  <si>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</si>
  <si>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</si>
  <si>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</si>
  <si>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</si>
  <si>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</si>
  <si>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</si>
  <si>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</si>
  <si>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</si>
  <si>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</si>
  <si>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</si>
  <si>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</si>
  <si>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</si>
  <si>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</si>
  <si>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</si>
  <si>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</si>
  <si>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</si>
  <si>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</si>
  <si>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</si>
  <si>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</si>
  <si>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</si>
  <si>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</si>
  <si>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</si>
  <si>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</si>
  <si>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</si>
  <si>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</si>
  <si>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</si>
  <si>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</si>
  <si>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</si>
  <si>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</si>
  <si>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</si>
  <si>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</si>
  <si>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</si>
  <si>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</si>
  <si>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</si>
  <si>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</si>
  <si>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</si>
  <si>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</si>
  <si>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</si>
  <si>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</si>
  <si>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</si>
  <si>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</si>
  <si>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</si>
  <si>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</si>
  <si>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</si>
  <si>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</si>
  <si>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</si>
  <si>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</si>
  <si>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</si>
  <si>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</si>
  <si>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</si>
  <si>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</si>
  <si>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</si>
  <si>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</si>
  <si>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</si>
  <si>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</si>
  <si>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</si>
  <si>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</si>
  <si>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</si>
  <si>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</si>
  <si>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</si>
  <si>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</si>
  <si>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</si>
  <si>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</si>
  <si>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</si>
  <si>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</si>
  <si>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</si>
  <si>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</si>
  <si>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</si>
  <si>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</si>
  <si>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</si>
  <si>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</si>
  <si>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</si>
  <si>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</si>
  <si>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</si>
  <si>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</si>
  <si>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</si>
  <si>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</si>
  <si>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</si>
  <si>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</si>
  <si>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</si>
  <si>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</si>
  <si>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</si>
  <si>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</si>
  <si>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</si>
  <si>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</si>
  <si>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</si>
  <si>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</si>
  <si>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</si>
  <si>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</si>
  <si>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</si>
  <si>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</si>
  <si>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</si>
  <si>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</si>
  <si>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</si>
  <si>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</si>
  <si>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</si>
  <si>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</si>
  <si>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</si>
  <si>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</si>
  <si>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</si>
  <si>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</si>
  <si>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</si>
  <si>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</si>
  <si>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</si>
  <si>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</si>
  <si>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</si>
  <si>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</si>
  <si>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</si>
  <si>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</si>
  <si>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</si>
  <si>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</si>
  <si>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</si>
  <si>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</si>
  <si>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</si>
  <si>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</si>
  <si>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</si>
  <si>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</si>
  <si>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</si>
  <si>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</si>
  <si>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</si>
  <si>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</si>
  <si>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</si>
  <si>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</si>
  <si>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</si>
  <si>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</si>
  <si>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</si>
  <si>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</si>
  <si>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</si>
  <si>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</si>
  <si>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</si>
  <si>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</si>
  <si>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</si>
  <si>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</si>
  <si>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</si>
  <si>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</si>
  <si>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</si>
  <si>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</si>
  <si>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</si>
  <si>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</si>
  <si>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</si>
  <si>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</si>
  <si>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</si>
  <si>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</si>
  <si>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</si>
  <si>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</si>
  <si>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</si>
  <si>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</si>
  <si>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</si>
  <si>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</si>
  <si>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</si>
  <si>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</si>
  <si>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</si>
  <si>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</si>
  <si>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</si>
  <si>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</si>
  <si>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</si>
  <si>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</si>
  <si>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</si>
  <si>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</si>
  <si>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</si>
  <si>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</si>
  <si>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</si>
  <si>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</si>
  <si>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</si>
  <si>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</si>
  <si>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</si>
  <si>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</si>
  <si>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</si>
  <si>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</si>
  <si>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</si>
  <si>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</si>
  <si>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</si>
  <si>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</si>
  <si>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</si>
  <si>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</si>
  <si>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</si>
  <si>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</si>
  <si>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</si>
  <si>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</si>
  <si>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</si>
  <si>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</si>
  <si>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</si>
  <si>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</si>
  <si>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</si>
  <si>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</si>
  <si>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</si>
  <si>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</si>
  <si>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</si>
  <si>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</si>
  <si>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</si>
  <si>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</si>
  <si>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</si>
  <si>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</si>
  <si>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</si>
  <si>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</si>
  <si>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</si>
  <si>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</si>
  <si>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</si>
  <si>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</si>
  <si>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</si>
  <si>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</si>
  <si>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</si>
  <si>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</si>
  <si>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</si>
  <si>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</si>
  <si>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</si>
  <si>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</si>
  <si>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</si>
  <si>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</si>
  <si>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</si>
  <si>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</si>
  <si>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</si>
  <si>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</si>
  <si>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</si>
  <si>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</si>
  <si>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</si>
  <si>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</si>
  <si>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</si>
  <si>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</si>
  <si>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</si>
  <si>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</si>
  <si>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</si>
  <si>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</si>
  <si>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</si>
  <si>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</si>
  <si>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</si>
  <si>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</si>
  <si>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</si>
  <si>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</si>
  <si>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</si>
  <si>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</si>
  <si>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</si>
  <si>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</si>
  <si>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</si>
  <si>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</si>
  <si>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</si>
  <si>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</si>
  <si>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</si>
  <si>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</si>
  <si>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</si>
  <si>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</si>
  <si>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</si>
  <si>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</si>
  <si>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</si>
  <si>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</si>
  <si>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</si>
  <si>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</si>
  <si>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</si>
  <si>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</si>
  <si>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</si>
  <si>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</si>
  <si>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</si>
  <si>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</si>
  <si>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</si>
  <si>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</si>
  <si>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</si>
  <si>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</si>
  <si>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</si>
  <si>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</si>
  <si>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</si>
  <si>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</si>
  <si>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</si>
  <si>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</si>
  <si>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</si>
  <si>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</si>
  <si>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</si>
  <si>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</si>
  <si>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</si>
  <si>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</si>
  <si>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</si>
  <si>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</si>
  <si>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</si>
  <si>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</si>
  <si>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</si>
  <si>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</si>
  <si>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</si>
  <si>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</si>
  <si>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</si>
  <si>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</si>
  <si>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</si>
  <si>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</si>
  <si>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</si>
  <si>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</si>
  <si>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</si>
  <si>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</si>
  <si>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</si>
  <si>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</si>
  <si>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</si>
  <si>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</si>
  <si>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</si>
  <si>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</si>
  <si>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</si>
  <si>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</si>
  <si>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</si>
  <si>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</si>
  <si>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</si>
  <si>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</si>
  <si>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</si>
  <si>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</si>
  <si>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</si>
  <si>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</si>
  <si>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</si>
  <si>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</si>
  <si>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</si>
  <si>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</si>
  <si>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</si>
  <si>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</si>
  <si>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</si>
  <si>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</si>
  <si>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</si>
  <si>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</si>
  <si>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</si>
  <si>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</si>
  <si>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</si>
  <si>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</si>
  <si>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</si>
  <si>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</si>
  <si>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</si>
  <si>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</si>
  <si>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</si>
  <si>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</si>
  <si>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</si>
  <si>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</si>
  <si>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</si>
  <si>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</si>
  <si>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</si>
  <si>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</si>
  <si>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</si>
  <si>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</si>
  <si>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</si>
  <si>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</si>
  <si>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</si>
  <si>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</si>
  <si>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</si>
  <si>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</si>
  <si>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</si>
  <si>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</si>
  <si>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</si>
  <si>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</si>
  <si>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</si>
  <si>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</si>
  <si>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</si>
  <si>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</si>
  <si>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</si>
  <si>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</si>
  <si>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</si>
  <si>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</si>
  <si>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</si>
  <si>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</si>
  <si>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</si>
  <si>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</si>
  <si>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</si>
  <si>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</si>
  <si>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</si>
  <si>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</si>
  <si>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</si>
  <si>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</si>
  <si>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</si>
  <si>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</si>
  <si>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</si>
  <si>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</si>
  <si>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</si>
  <si>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</si>
  <si>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</si>
  <si>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</si>
  <si>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</si>
  <si>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</si>
  <si>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</si>
  <si>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</si>
  <si>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</si>
  <si>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</si>
  <si>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</si>
  <si>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</si>
  <si>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</si>
  <si>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</si>
  <si>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</si>
  <si>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</si>
  <si>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</si>
  <si>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</si>
  <si>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</si>
  <si>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</si>
  <si>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</si>
  <si>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</si>
  <si>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</si>
  <si>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</si>
  <si>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</si>
  <si>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</si>
  <si>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</si>
  <si>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</si>
  <si>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</si>
  <si>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</si>
  <si>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</si>
  <si>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</si>
  <si>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</si>
  <si>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</si>
  <si>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</si>
  <si>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</si>
  <si>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</si>
  <si>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</si>
  <si>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</si>
  <si>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</si>
  <si>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</si>
  <si>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</si>
  <si>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</si>
  <si>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</si>
  <si>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</si>
  <si>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</si>
  <si>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</si>
  <si>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</si>
  <si>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</si>
  <si>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</si>
  <si>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</si>
  <si>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</si>
  <si>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</si>
  <si>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</si>
  <si>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</si>
  <si>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</si>
  <si>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</si>
  <si>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</si>
  <si>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</si>
  <si>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</si>
  <si>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</si>
  <si>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</si>
  <si>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</si>
  <si>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</si>
  <si>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</si>
  <si>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</si>
  <si>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</si>
  <si>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</si>
  <si>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</si>
  <si>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</si>
  <si>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</si>
  <si>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</si>
  <si>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</si>
  <si>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</si>
  <si>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</si>
  <si>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</si>
  <si>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</si>
  <si>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</si>
  <si>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</si>
  <si>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</si>
  <si>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</si>
  <si>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</si>
  <si>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</si>
  <si>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</si>
  <si>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</si>
  <si>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</si>
  <si>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</si>
  <si>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</si>
  <si>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</si>
  <si>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</si>
  <si>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</si>
  <si>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</si>
  <si>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</si>
  <si>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</si>
  <si>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</si>
  <si>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</si>
  <si>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</si>
  <si>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</si>
  <si>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</si>
  <si>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</si>
  <si>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</si>
  <si>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</si>
  <si>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</si>
  <si>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</si>
  <si>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</si>
  <si>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</si>
  <si>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</si>
  <si>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</si>
  <si>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</si>
  <si>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</si>
  <si>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</si>
  <si>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</si>
  <si>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</si>
  <si>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</si>
  <si>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</si>
  <si>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</si>
  <si>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</si>
  <si>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</si>
  <si>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</si>
  <si>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</si>
  <si>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</si>
  <si>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</si>
  <si>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</si>
  <si>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</si>
  <si>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</si>
  <si>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</si>
  <si>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</si>
  <si>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</si>
  <si>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</si>
  <si>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</si>
  <si>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</si>
  <si>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</si>
  <si>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</si>
  <si>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</si>
  <si>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</si>
  <si>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</si>
  <si>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</si>
  <si>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</si>
  <si>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</si>
  <si>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</si>
  <si>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</si>
  <si>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</si>
  <si>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</si>
  <si>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</si>
  <si>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</si>
  <si>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</si>
  <si>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</si>
  <si>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</si>
  <si>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</si>
  <si>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</si>
  <si>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</si>
  <si>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</si>
  <si>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</si>
  <si>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</si>
  <si>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</si>
  <si>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</si>
  <si>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</si>
  <si>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</si>
  <si>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</si>
  <si>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</si>
  <si>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</si>
  <si>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</si>
  <si>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</si>
  <si>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</si>
  <si>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</si>
  <si>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</si>
  <si>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</si>
  <si>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</si>
  <si>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</si>
  <si>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</si>
  <si>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</si>
  <si>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</si>
  <si>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</si>
  <si>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</si>
  <si>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</si>
  <si>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</si>
  <si>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</si>
  <si>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</si>
  <si>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</si>
  <si>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</si>
  <si>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</si>
  <si>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</si>
  <si>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</si>
  <si>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</si>
  <si>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</si>
  <si>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</si>
  <si>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</si>
  <si>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</si>
  <si>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</si>
  <si>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</si>
  <si>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</si>
  <si>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</si>
  <si>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</si>
  <si>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</si>
  <si>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</si>
  <si>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</si>
  <si>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</si>
  <si>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</si>
  <si>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</si>
  <si>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</si>
  <si>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</si>
  <si>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</si>
  <si>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</si>
  <si>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</si>
  <si>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</si>
  <si>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</si>
  <si>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</si>
  <si>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</si>
  <si>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</si>
  <si>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</si>
  <si>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</si>
  <si>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</si>
  <si>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</si>
  <si>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</si>
  <si>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</si>
  <si>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</si>
  <si>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</si>
  <si>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</si>
  <si>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</si>
  <si>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</si>
  <si>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</si>
  <si>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</si>
  <si>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</si>
  <si>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</si>
  <si>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</si>
  <si>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</si>
  <si>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</si>
  <si>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</si>
  <si>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</si>
  <si>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</si>
  <si>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</si>
  <si>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</si>
  <si>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</si>
  <si>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</si>
  <si>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</si>
  <si>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</si>
  <si>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</si>
  <si>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</si>
  <si>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</si>
  <si>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</si>
  <si>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</si>
  <si>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</si>
  <si>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</si>
  <si>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</si>
  <si>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</si>
  <si>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</si>
  <si>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</si>
  <si>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</si>
  <si>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</si>
  <si>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</si>
  <si>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</si>
  <si>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</si>
  <si>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</si>
  <si>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</si>
  <si>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</si>
  <si>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</si>
  <si>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</si>
  <si>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</si>
  <si>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</si>
  <si>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</si>
  <si>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</si>
  <si>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</si>
  <si>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</si>
  <si>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</si>
  <si>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</si>
  <si>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</si>
  <si>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</si>
  <si>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</si>
  <si>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</si>
  <si>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</si>
  <si>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</si>
  <si>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</si>
  <si>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</si>
  <si>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</si>
  <si>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</si>
  <si>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</si>
  <si>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</si>
  <si>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</si>
  <si>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</si>
  <si>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</si>
  <si>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</si>
  <si>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</si>
  <si>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</si>
  <si>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</si>
  <si>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</si>
  <si>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</si>
  <si>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</si>
  <si>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</si>
  <si>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</si>
  <si>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</si>
  <si>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</si>
  <si>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</si>
  <si>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</si>
  <si>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</si>
  <si>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</si>
  <si>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</si>
  <si>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</si>
  <si>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</si>
  <si>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</si>
  <si>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</si>
  <si>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</si>
  <si>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</si>
  <si>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</si>
  <si>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</si>
  <si>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</si>
  <si>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</si>
  <si>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</si>
  <si>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</si>
  <si>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</si>
  <si>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</si>
  <si>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</si>
  <si>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</si>
  <si>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</si>
  <si>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</si>
  <si>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</si>
  <si>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</si>
  <si>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</si>
  <si>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</si>
  <si>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</si>
  <si>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</si>
  <si>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</si>
  <si>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</si>
  <si>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</si>
  <si>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</si>
  <si>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</si>
  <si>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</si>
  <si>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</si>
  <si>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</si>
  <si>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</si>
  <si>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</si>
  <si>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</si>
  <si>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</si>
  <si>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</si>
  <si>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</si>
  <si>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</si>
  <si>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</si>
  <si>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</si>
  <si>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</si>
  <si>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</si>
  <si>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</si>
  <si>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</si>
  <si>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</si>
  <si>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</si>
  <si>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</si>
  <si>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</si>
  <si>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</si>
  <si>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</si>
  <si>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</si>
  <si>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</si>
  <si>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</si>
  <si>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</si>
  <si>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</si>
  <si>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</si>
  <si>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</si>
  <si>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</si>
  <si>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</si>
  <si>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</si>
  <si>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</si>
  <si>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</si>
  <si>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</si>
  <si>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</si>
  <si>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</si>
  <si>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</si>
  <si>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</si>
  <si>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</si>
  <si>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</si>
  <si>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</si>
  <si>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</si>
  <si>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</si>
  <si>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</si>
  <si>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</si>
  <si>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</si>
  <si>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</si>
  <si>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</si>
  <si>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</si>
  <si>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</si>
  <si>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</si>
  <si>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</si>
  <si>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</si>
  <si>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</si>
  <si>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</si>
  <si>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</si>
  <si>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</si>
  <si>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</si>
  <si>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</si>
  <si>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</si>
  <si>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</si>
  <si>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</si>
  <si>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</si>
  <si>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</si>
  <si>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</si>
  <si>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</si>
  <si>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</si>
  <si>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</si>
  <si>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</si>
  <si>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</si>
  <si>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</si>
  <si>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</si>
  <si>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</si>
  <si>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</si>
  <si>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</si>
  <si>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</si>
  <si>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</si>
  <si>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</si>
  <si>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</si>
  <si>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</si>
  <si>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</si>
  <si>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</si>
  <si>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</si>
  <si>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</si>
  <si>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</si>
  <si>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</si>
  <si>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</si>
  <si>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</si>
  <si>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</si>
  <si>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</si>
  <si>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</si>
  <si>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</si>
  <si>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</si>
  <si>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</si>
  <si>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</si>
  <si>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</si>
  <si>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</si>
  <si>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</si>
  <si>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</si>
  <si>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</si>
  <si>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</si>
  <si>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</si>
  <si>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</si>
  <si>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</si>
  <si>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</si>
  <si>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</si>
  <si>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</si>
  <si>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</si>
  <si>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</si>
  <si>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</si>
  <si>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</si>
  <si>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</si>
  <si>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</si>
  <si>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</si>
  <si>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</si>
  <si>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</si>
  <si>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</si>
  <si>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</si>
  <si>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</si>
  <si>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</si>
  <si>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</si>
  <si>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</si>
  <si>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</si>
  <si>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</si>
  <si>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</si>
  <si>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</si>
  <si>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</si>
  <si>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</si>
  <si>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</si>
  <si>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</si>
  <si>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</si>
  <si>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</si>
  <si>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</si>
  <si>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</si>
  <si>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</si>
  <si>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</si>
  <si>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</si>
  <si>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</si>
  <si>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</si>
  <si>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</si>
  <si>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</si>
  <si>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</si>
  <si>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</si>
  <si>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</si>
  <si>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</si>
  <si>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</si>
  <si>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</si>
  <si>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</si>
  <si>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</si>
  <si>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</si>
  <si>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</si>
  <si>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</si>
  <si>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</si>
  <si>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</si>
  <si>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</si>
  <si>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</si>
  <si>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</si>
  <si>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</si>
  <si>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</si>
  <si>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</si>
  <si>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</si>
  <si>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</si>
  <si>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</si>
  <si>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</si>
  <si>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</si>
  <si>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</si>
  <si>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</si>
  <si>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</si>
  <si>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</si>
  <si>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</si>
  <si>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</si>
  <si>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</si>
  <si>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</si>
  <si>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</si>
  <si>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</si>
  <si>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</si>
  <si>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</si>
  <si>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</si>
  <si>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</si>
  <si>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</si>
  <si>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</si>
  <si>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</si>
  <si>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</si>
  <si>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</si>
  <si>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</si>
  <si>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</si>
  <si>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</si>
  <si>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</si>
  <si>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</si>
  <si>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</si>
  <si>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</si>
  <si>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</si>
  <si>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</si>
  <si>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</si>
  <si>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</si>
  <si>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</si>
  <si>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</si>
  <si>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</si>
  <si>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</si>
  <si>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</si>
  <si>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</si>
  <si>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</si>
  <si>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</si>
  <si>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</si>
  <si>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</si>
  <si>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</si>
  <si>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</si>
  <si>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</si>
  <si>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</si>
  <si>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</si>
  <si>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</si>
  <si>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</si>
  <si>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</si>
  <si>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</si>
  <si>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</si>
  <si>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</si>
  <si>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</si>
  <si>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</si>
  <si>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</si>
  <si>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</si>
  <si>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</si>
  <si>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</si>
  <si>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</si>
  <si>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</si>
  <si>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</si>
  <si>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</si>
  <si>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</si>
  <si>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</si>
  <si>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</si>
  <si>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</si>
  <si>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</si>
  <si>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</si>
  <si>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</si>
  <si>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</si>
  <si>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</si>
  <si>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</si>
  <si>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</si>
  <si>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</si>
  <si>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</si>
  <si>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</si>
  <si>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</si>
  <si>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</si>
  <si>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</si>
  <si>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</si>
  <si>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</si>
  <si>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</si>
  <si>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</si>
  <si>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</si>
  <si>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</si>
  <si>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</si>
  <si>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</si>
  <si>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</si>
  <si>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</si>
  <si>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</si>
  <si>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</si>
  <si>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</si>
  <si>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</si>
  <si>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</si>
  <si>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</si>
  <si>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</si>
  <si>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</si>
  <si>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</si>
  <si>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</si>
  <si>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</si>
  <si>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</si>
  <si>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</si>
  <si>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</si>
  <si>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</si>
  <si>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</si>
  <si>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</si>
  <si>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</si>
  <si>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</si>
  <si>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</si>
  <si>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</si>
  <si>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</si>
  <si>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</si>
  <si>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</si>
  <si>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</si>
  <si>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</si>
  <si>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</si>
  <si>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</si>
  <si>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</si>
  <si>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</si>
  <si>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</si>
  <si>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</si>
  <si>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</si>
  <si>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</si>
  <si>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</si>
  <si>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</si>
  <si>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</si>
  <si>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</si>
  <si>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</si>
  <si>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</si>
  <si>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</si>
  <si>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</si>
  <si>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</si>
  <si>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</si>
  <si>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</si>
  <si>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</si>
  <si>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</si>
  <si>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</si>
  <si>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</si>
  <si>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</si>
  <si>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</si>
  <si>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</si>
  <si>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</si>
  <si>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</si>
  <si>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</si>
  <si>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</si>
  <si>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</si>
  <si>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</si>
  <si>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</si>
  <si>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</si>
  <si>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</si>
  <si>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</si>
  <si>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</si>
  <si>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</si>
  <si>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</si>
  <si>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</si>
  <si>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</si>
  <si>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</si>
  <si>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</si>
  <si>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</si>
  <si>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</si>
  <si>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</si>
  <si>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</si>
  <si>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</si>
  <si>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</si>
  <si>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</si>
  <si>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</si>
  <si>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</si>
  <si>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</si>
  <si>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</si>
  <si>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</si>
  <si>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</si>
  <si>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</si>
  <si>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</si>
  <si>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</si>
  <si>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</si>
  <si>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</si>
  <si>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</si>
  <si>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</si>
  <si>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</si>
  <si>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</si>
  <si>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</si>
  <si>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</si>
  <si>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</si>
  <si>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</si>
  <si>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</si>
  <si>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</si>
  <si>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</si>
  <si>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</si>
  <si>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</si>
  <si>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</si>
  <si>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</si>
  <si>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</si>
  <si>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</si>
  <si>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</si>
  <si>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</si>
  <si>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</si>
  <si>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</si>
  <si>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</si>
  <si>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</si>
  <si>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</si>
  <si>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</si>
  <si>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</si>
  <si>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</si>
  <si>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</si>
  <si>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</si>
  <si>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</si>
  <si>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</si>
  <si>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</si>
  <si>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</si>
  <si>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</si>
  <si>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</si>
  <si>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</si>
  <si>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</si>
  <si>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</si>
  <si>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</si>
  <si>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</si>
  <si>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</si>
  <si>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</si>
  <si>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</si>
  <si>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</si>
  <si>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</si>
  <si>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</si>
  <si>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</si>
  <si>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</si>
  <si>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</si>
  <si>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</si>
  <si>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</si>
  <si>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</si>
  <si>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</si>
  <si>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</si>
  <si>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</si>
  <si>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</si>
  <si>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</si>
  <si>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</si>
  <si>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</si>
  <si>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</si>
  <si>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</si>
  <si>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</si>
  <si>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</si>
  <si>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</si>
  <si>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</si>
  <si>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</si>
  <si>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</si>
  <si>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</si>
  <si>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</si>
  <si>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</si>
  <si>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</si>
  <si>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</si>
  <si>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</si>
  <si>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</si>
  <si>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</si>
  <si>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</si>
  <si>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</si>
  <si>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</si>
  <si>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</si>
  <si>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</si>
  <si>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</si>
  <si>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</si>
  <si>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</si>
  <si>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</si>
  <si>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</si>
  <si>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</si>
  <si>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</si>
  <si>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</si>
  <si>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</si>
  <si>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</si>
  <si>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</si>
  <si>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</si>
  <si>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</si>
  <si>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</si>
  <si>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</si>
  <si>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</si>
  <si>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</si>
  <si>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</si>
  <si>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</si>
  <si>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</si>
  <si>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</si>
  <si>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</si>
  <si>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</si>
  <si>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</si>
  <si>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</si>
  <si>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</si>
  <si>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</si>
  <si>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</si>
  <si>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</si>
  <si>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</si>
  <si>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</si>
  <si>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</si>
  <si>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</si>
  <si>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</si>
  <si>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</si>
  <si>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</si>
  <si>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</si>
  <si>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</si>
  <si>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</si>
  <si>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</si>
  <si>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</si>
  <si>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</si>
  <si>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</si>
  <si>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</si>
  <si>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</si>
  <si>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</si>
  <si>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</si>
  <si>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</si>
  <si>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</si>
  <si>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</si>
  <si>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</si>
  <si>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</si>
  <si>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</si>
  <si>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</si>
  <si>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</si>
  <si>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</si>
  <si>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</si>
  <si>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</si>
  <si>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</si>
  <si>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</si>
  <si>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</si>
  <si>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</si>
  <si>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</si>
  <si>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</si>
  <si>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</si>
  <si>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</si>
  <si>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</si>
  <si>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</si>
  <si>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</si>
  <si>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</si>
  <si>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</si>
  <si>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</si>
  <si>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</si>
  <si>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</si>
  <si>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</si>
  <si>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</si>
  <si>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</si>
  <si>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</si>
  <si>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</si>
  <si>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</si>
  <si>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</si>
  <si>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</si>
  <si>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</si>
  <si>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</si>
  <si>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</si>
  <si>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</si>
  <si>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</si>
  <si>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</si>
  <si>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</si>
  <si>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</si>
  <si>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</si>
  <si>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</si>
  <si>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</si>
  <si>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</si>
  <si>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</si>
  <si>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</si>
  <si>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</si>
  <si>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</si>
  <si>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</si>
  <si>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</si>
  <si>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</si>
  <si>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</si>
  <si>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</si>
  <si>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</si>
  <si>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</si>
  <si>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</si>
  <si>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</si>
  <si>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</si>
  <si>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</si>
  <si>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</si>
  <si>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</si>
  <si>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</si>
  <si>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</si>
  <si>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</si>
  <si>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</si>
  <si>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</si>
  <si>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</si>
  <si>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</si>
  <si>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</si>
  <si>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</si>
  <si>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</si>
  <si>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</si>
  <si>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</si>
  <si>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</si>
  <si>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</si>
  <si>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</si>
  <si>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</si>
  <si>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</si>
  <si>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</si>
  <si>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</si>
  <si>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</si>
  <si>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</si>
  <si>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</si>
  <si>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</si>
  <si>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</si>
  <si>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</si>
  <si>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</si>
  <si>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</si>
  <si>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</si>
  <si>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</si>
  <si>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</si>
  <si>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</si>
  <si>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</si>
  <si>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</si>
  <si>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</si>
  <si>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</si>
  <si>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</si>
  <si>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</si>
  <si>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</si>
  <si>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</si>
  <si>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</si>
  <si>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</si>
  <si>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</si>
  <si>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</si>
  <si>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</si>
  <si>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</si>
  <si>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</si>
  <si>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</si>
  <si>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</si>
  <si>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</si>
  <si>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</si>
  <si>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</si>
  <si>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</si>
  <si>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</si>
  <si>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</si>
  <si>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</si>
  <si>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</si>
  <si>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</si>
  <si>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</si>
  <si>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</si>
  <si>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</si>
  <si>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</si>
  <si>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</si>
  <si>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</si>
  <si>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</si>
  <si>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</si>
  <si>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</si>
  <si>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</si>
  <si>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</si>
  <si>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</si>
  <si>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</si>
  <si>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</si>
  <si>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</si>
  <si>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</si>
  <si>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</si>
  <si>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</si>
  <si>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</si>
  <si>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</si>
  <si>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</si>
  <si>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</si>
  <si>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</si>
  <si>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</si>
  <si>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</si>
  <si>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</si>
  <si>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</si>
  <si>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</si>
  <si>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</si>
  <si>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</si>
  <si>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</si>
  <si>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</si>
  <si>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</si>
  <si>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</si>
  <si>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</si>
  <si>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</si>
  <si>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</si>
  <si>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</si>
  <si>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</si>
  <si>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</si>
  <si>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</si>
  <si>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</si>
  <si>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</si>
  <si>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</si>
  <si>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</si>
  <si>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</si>
  <si>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</si>
  <si>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</si>
  <si>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</si>
  <si>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</si>
  <si>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</si>
  <si>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</si>
  <si>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</si>
  <si>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</si>
  <si>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</si>
  <si>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</si>
  <si>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</si>
  <si>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</si>
  <si>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</si>
  <si>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</si>
  <si>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</si>
  <si>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</si>
  <si>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</si>
  <si>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</si>
  <si>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</si>
  <si>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</si>
  <si>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</si>
  <si>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</si>
  <si>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</si>
  <si>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</si>
  <si>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</si>
  <si>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</si>
  <si>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</si>
  <si>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</si>
  <si>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</si>
  <si>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</si>
  <si>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</si>
  <si>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</si>
  <si>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</si>
  <si>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</si>
  <si>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</si>
  <si>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</si>
  <si>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</si>
  <si>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</si>
  <si>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</si>
  <si>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</si>
  <si>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</si>
  <si>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</si>
  <si>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</si>
  <si>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</si>
  <si>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</si>
  <si>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</si>
  <si>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</si>
  <si>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</si>
  <si>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</si>
  <si>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</si>
  <si>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</si>
  <si>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</si>
  <si>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</si>
  <si>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</si>
  <si>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</si>
  <si>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</si>
  <si>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</si>
  <si>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</si>
  <si>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</si>
  <si>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</si>
  <si>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</si>
  <si>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</si>
  <si>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</si>
  <si>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</si>
  <si>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</si>
  <si>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</si>
  <si>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</si>
  <si>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</si>
  <si>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</si>
  <si>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</si>
  <si>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</si>
  <si>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</si>
  <si>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</si>
  <si>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</si>
  <si>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</si>
  <si>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</si>
  <si>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</si>
  <si>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</si>
  <si>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</si>
  <si>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</si>
  <si>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</si>
  <si>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</si>
  <si>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</si>
  <si>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</si>
  <si>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</si>
  <si>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</si>
  <si>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</si>
  <si>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</si>
  <si>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</si>
  <si>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</si>
  <si>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</si>
  <si>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</si>
  <si>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</si>
  <si>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</si>
  <si>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</si>
  <si>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</si>
  <si>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</si>
  <si>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</si>
  <si>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</si>
  <si>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</si>
  <si>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</si>
  <si>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</si>
  <si>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</si>
  <si>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</si>
  <si>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</si>
  <si>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</si>
  <si>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</si>
  <si>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</si>
  <si>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</si>
  <si>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</si>
  <si>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</si>
  <si>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</si>
  <si>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</si>
  <si>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</si>
  <si>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</si>
  <si>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</si>
  <si>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</si>
  <si>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</si>
  <si>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</si>
  <si>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</si>
  <si>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</si>
  <si>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</si>
  <si>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</si>
  <si>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</si>
  <si>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</si>
  <si>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</si>
  <si>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</si>
  <si>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</si>
  <si>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</si>
  <si>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</si>
  <si>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</si>
  <si>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</si>
  <si>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</si>
  <si>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</si>
  <si>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</si>
  <si>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</si>
  <si>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</si>
  <si>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</si>
  <si>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</si>
  <si>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</si>
  <si>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</si>
  <si>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</si>
  <si>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</si>
  <si>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</si>
  <si>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</si>
  <si>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</si>
  <si>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</si>
  <si>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</si>
  <si>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</si>
  <si>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</si>
  <si>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</si>
  <si>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</si>
  <si>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</si>
  <si>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</si>
  <si>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</si>
  <si>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</si>
  <si>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</si>
  <si>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</si>
  <si>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</si>
  <si>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</si>
  <si>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</si>
  <si>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</si>
  <si>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</si>
  <si>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</si>
  <si>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</si>
  <si>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</si>
  <si>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</si>
  <si>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</si>
  <si>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</si>
  <si>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</si>
  <si>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</si>
  <si>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</si>
  <si>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</si>
  <si>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</si>
  <si>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</si>
  <si>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</si>
  <si>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</si>
  <si>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</si>
  <si>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</si>
  <si>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</si>
  <si>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</si>
  <si>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</si>
  <si>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</si>
  <si>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</si>
  <si>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</si>
  <si>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</si>
  <si>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</si>
  <si>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</si>
  <si>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</si>
  <si>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</si>
  <si>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</si>
  <si>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</si>
  <si>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</si>
  <si>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</si>
  <si>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</si>
  <si>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</si>
  <si>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</si>
  <si>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</si>
  <si>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</si>
  <si>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</si>
  <si>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</si>
  <si>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</si>
  <si>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</si>
  <si>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</si>
  <si>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</si>
  <si>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</si>
  <si>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</si>
  <si>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</si>
  <si>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</si>
  <si>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</si>
  <si>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</si>
  <si>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</si>
  <si>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</si>
  <si>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</si>
  <si>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</si>
  <si>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</si>
  <si>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</si>
  <si>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</si>
  <si>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</si>
  <si>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</si>
  <si>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</si>
  <si>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</si>
  <si>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</si>
  <si>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</si>
  <si>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</si>
  <si>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</si>
  <si>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</si>
  <si>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</si>
  <si>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</si>
  <si>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</si>
  <si>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</si>
  <si>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</si>
  <si>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</si>
  <si>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</si>
  <si>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</si>
  <si>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</si>
  <si>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</si>
  <si>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</si>
  <si>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</si>
  <si>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</si>
  <si>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</si>
  <si>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</si>
  <si>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</si>
  <si>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</si>
  <si>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</si>
  <si>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</si>
  <si>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</si>
  <si>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</si>
  <si>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</si>
  <si>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</si>
  <si>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</si>
  <si>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</si>
  <si>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</si>
  <si>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</si>
  <si>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</si>
  <si>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</si>
  <si>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</si>
  <si>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</si>
  <si>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</si>
  <si>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</si>
  <si>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</si>
  <si>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</si>
  <si>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</si>
  <si>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</si>
  <si>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</si>
  <si>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</si>
  <si>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</si>
  <si>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</si>
  <si>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</si>
  <si>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</si>
  <si>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</si>
  <si>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</si>
  <si>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</si>
  <si>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</si>
  <si>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</si>
  <si>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</si>
  <si>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</si>
  <si>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</si>
  <si>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</si>
  <si>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</si>
  <si>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</si>
  <si>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</si>
  <si>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</si>
  <si>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</si>
  <si>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</si>
  <si>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</si>
  <si>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</si>
  <si>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</si>
  <si>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</si>
  <si>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</si>
  <si>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</si>
  <si>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</si>
  <si>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</si>
  <si>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</si>
  <si>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</si>
  <si>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</si>
  <si>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</si>
  <si>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</si>
  <si>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</si>
  <si>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</si>
  <si>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</si>
  <si>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</si>
  <si>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</si>
  <si>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</si>
  <si>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</si>
  <si>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</si>
  <si>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</si>
  <si>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</si>
  <si>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</si>
  <si>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</si>
  <si>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</si>
  <si>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</si>
  <si>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</si>
  <si>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</si>
  <si>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</si>
  <si>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</si>
  <si>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</si>
  <si>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</si>
  <si>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</si>
  <si>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</si>
  <si>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</si>
  <si>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</si>
  <si>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</si>
  <si>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</si>
  <si>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</si>
  <si>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</si>
  <si>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</si>
  <si>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</si>
  <si>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</si>
  <si>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</si>
  <si>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</si>
  <si>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</si>
  <si>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</si>
  <si>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</si>
  <si>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</si>
  <si>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</si>
  <si>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</si>
  <si>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</si>
  <si>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</si>
  <si>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</si>
  <si>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</si>
  <si>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</si>
  <si>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</si>
  <si>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</si>
  <si>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</si>
  <si>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</si>
  <si>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</si>
  <si>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</si>
  <si>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</si>
  <si>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</si>
  <si>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</si>
  <si>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</si>
  <si>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</si>
  <si>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</si>
  <si>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</si>
  <si>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</si>
  <si>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</si>
  <si>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</si>
  <si>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</si>
  <si>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</si>
  <si>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</si>
  <si>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</si>
  <si>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</si>
  <si>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</si>
  <si>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</si>
  <si>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</si>
  <si>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</si>
  <si>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</si>
  <si>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</si>
  <si>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</si>
  <si>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</si>
  <si>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</si>
  <si>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</si>
  <si>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</si>
  <si>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</si>
  <si>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</si>
  <si>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</si>
  <si>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</si>
  <si>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</si>
  <si>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</si>
  <si>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</si>
  <si>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</si>
  <si>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</si>
  <si>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</si>
  <si>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</si>
  <si>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</si>
  <si>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</si>
  <si>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</si>
  <si>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</si>
  <si>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</si>
  <si>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</si>
  <si>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</si>
  <si>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</si>
  <si>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</si>
  <si>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</si>
  <si>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</si>
  <si>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</si>
  <si>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</si>
  <si>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</si>
  <si>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</si>
  <si>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</si>
  <si>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</si>
  <si>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</si>
  <si>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</si>
  <si>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</si>
  <si>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</si>
  <si>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</si>
  <si>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</si>
  <si>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</si>
  <si>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</si>
  <si>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</si>
  <si>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</si>
  <si>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</si>
  <si>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</si>
  <si>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</si>
  <si>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</si>
  <si>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</si>
  <si>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</si>
  <si>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</si>
  <si>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</si>
  <si>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</si>
  <si>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</si>
  <si>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</si>
  <si>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</si>
  <si>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</si>
  <si>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</si>
  <si>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</si>
  <si>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</si>
  <si>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</si>
  <si>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</si>
  <si>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</si>
  <si>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</si>
  <si>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</si>
  <si>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</si>
  <si>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</si>
  <si>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</si>
  <si>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</si>
  <si>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</si>
  <si>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</si>
  <si>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</si>
  <si>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</si>
  <si>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</si>
  <si>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</si>
  <si>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</si>
  <si>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</si>
  <si>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</si>
  <si>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</si>
  <si>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</si>
  <si>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</si>
  <si>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</si>
  <si>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</si>
  <si>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</si>
  <si>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</si>
  <si>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</si>
  <si>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</si>
  <si>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</si>
  <si>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</si>
  <si>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</si>
  <si>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</si>
  <si>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</si>
  <si>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</si>
  <si>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</si>
  <si>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</si>
  <si>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</si>
  <si>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</si>
  <si>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</si>
  <si>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</si>
  <si>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</si>
  <si>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</si>
  <si>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</si>
  <si>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</si>
  <si>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</si>
  <si>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</si>
  <si>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</si>
  <si>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</si>
  <si>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</si>
  <si>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</si>
  <si>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</si>
  <si>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</si>
  <si>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</si>
  <si>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</si>
  <si>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</si>
  <si>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</si>
  <si>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</si>
  <si>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</si>
  <si>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</si>
  <si>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</si>
  <si>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</si>
  <si>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</si>
  <si>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</si>
  <si>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</si>
  <si>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</si>
  <si>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</si>
  <si>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</si>
  <si>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</si>
  <si>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</si>
  <si>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</si>
  <si>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</si>
  <si>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</si>
  <si>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</si>
  <si>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</si>
  <si>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</si>
  <si>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</si>
  <si>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</si>
  <si>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</si>
  <si>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</si>
  <si>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</si>
  <si>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</si>
  <si>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</si>
  <si>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</si>
  <si>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</si>
  <si>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</si>
  <si>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</si>
  <si>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</si>
  <si>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</si>
  <si>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</si>
  <si>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</si>
  <si>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</si>
  <si>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</si>
  <si>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</si>
  <si>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</si>
  <si>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</si>
  <si>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</si>
  <si>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</si>
  <si>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</si>
  <si>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</si>
  <si>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</si>
  <si>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</si>
  <si>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</si>
  <si>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</si>
  <si>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</si>
  <si>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</si>
  <si>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</si>
  <si>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</si>
  <si>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</si>
  <si>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</si>
  <si>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</si>
  <si>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</si>
  <si>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</si>
  <si>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</si>
  <si>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</si>
  <si>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</si>
  <si>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</si>
  <si>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</si>
  <si>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</si>
  <si>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</si>
  <si>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</si>
  <si>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</si>
  <si>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</si>
  <si>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</si>
  <si>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</si>
  <si>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</si>
  <si>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</si>
  <si>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</si>
  <si>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</si>
  <si>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</si>
  <si>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</si>
  <si>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</si>
  <si>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</si>
  <si>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</si>
  <si>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</si>
  <si>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</si>
  <si>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</si>
  <si>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</si>
  <si>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</si>
  <si>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</si>
  <si>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</si>
  <si>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</si>
  <si>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</si>
  <si>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</si>
  <si>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</si>
  <si>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</si>
  <si>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</si>
  <si>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</si>
  <si>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</si>
  <si>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</si>
  <si>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</si>
  <si>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</si>
  <si>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</si>
  <si>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</si>
  <si>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</si>
  <si>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</si>
  <si>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</si>
  <si>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</si>
  <si>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</si>
  <si>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</si>
  <si>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</si>
  <si>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</si>
  <si>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</si>
  <si>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</si>
  <si>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</si>
  <si>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</si>
  <si>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</si>
  <si>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</si>
  <si>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</si>
  <si>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</si>
  <si>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</si>
  <si>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</si>
  <si>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</si>
  <si>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</si>
  <si>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</si>
  <si>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</si>
  <si>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</si>
  <si>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</si>
  <si>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</si>
  <si>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</si>
  <si>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</si>
  <si>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</si>
  <si>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</si>
  <si>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</si>
  <si>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</si>
  <si>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</si>
  <si>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</si>
  <si>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</si>
  <si>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</si>
  <si>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</si>
  <si>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</si>
  <si>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</si>
  <si>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</si>
  <si>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</si>
  <si>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</si>
  <si>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</si>
  <si>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</si>
  <si>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</si>
  <si>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</si>
  <si>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</si>
  <si>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</si>
  <si>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</si>
  <si>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</si>
  <si>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</si>
  <si>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</si>
  <si>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</si>
  <si>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</si>
  <si>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</si>
  <si>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</si>
  <si>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</si>
  <si>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</si>
  <si>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</si>
  <si>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</si>
  <si>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</si>
  <si>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</si>
  <si>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</si>
  <si>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</si>
  <si>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</si>
  <si>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</si>
  <si>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</si>
  <si>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</si>
  <si>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</si>
  <si>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</si>
  <si>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</si>
  <si>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</si>
  <si>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</si>
  <si>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</si>
  <si>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</si>
  <si>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</si>
  <si>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</si>
  <si>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</si>
  <si>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</si>
  <si>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</si>
  <si>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</si>
  <si>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</si>
  <si>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</si>
  <si>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</si>
  <si>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</si>
  <si>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</si>
  <si>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</si>
  <si>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</si>
  <si>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</si>
  <si>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</si>
  <si>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</si>
  <si>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</si>
  <si>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</si>
  <si>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</si>
  <si>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</si>
  <si>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</si>
  <si>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</si>
  <si>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</si>
  <si>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</si>
  <si>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</si>
  <si>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</si>
  <si>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</si>
  <si>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</si>
  <si>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</si>
  <si>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</si>
  <si>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</si>
  <si>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</si>
  <si>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</si>
  <si>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</si>
  <si>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</si>
  <si>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</si>
  <si>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</si>
  <si>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</si>
  <si>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</si>
  <si>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</si>
  <si>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</si>
  <si>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</si>
  <si>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</si>
  <si>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</si>
  <si>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</si>
  <si>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</si>
  <si>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</si>
  <si>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</si>
  <si>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</si>
  <si>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</si>
  <si>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</si>
  <si>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</si>
  <si>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</si>
  <si>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</si>
  <si>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</si>
  <si>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</si>
  <si>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</si>
  <si>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</si>
  <si>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</si>
  <si>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</si>
  <si>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</si>
  <si>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</si>
  <si>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</si>
  <si>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</si>
  <si>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</si>
  <si>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</si>
  <si>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</si>
  <si>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</si>
  <si>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</si>
  <si>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</si>
  <si>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</si>
  <si>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</si>
  <si>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</si>
  <si>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</si>
  <si>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</si>
  <si>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</si>
  <si>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</si>
  <si>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</si>
  <si>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</si>
  <si>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</si>
  <si>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</si>
  <si>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</si>
  <si>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</si>
  <si>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</si>
  <si>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</si>
  <si>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</si>
  <si>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</si>
  <si>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</si>
  <si>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</si>
  <si>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</si>
  <si>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</si>
  <si>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</si>
  <si>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</si>
  <si>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</si>
  <si>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</si>
  <si>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</si>
  <si>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</si>
  <si>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</si>
  <si>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</si>
  <si>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</si>
  <si>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</si>
  <si>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</si>
  <si>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</si>
  <si>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</si>
  <si>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</si>
  <si>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</si>
  <si>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</si>
  <si>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</si>
  <si>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</si>
  <si>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</si>
  <si>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</si>
  <si>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</si>
  <si>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</si>
  <si>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</si>
  <si>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</si>
  <si>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</si>
  <si>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</si>
  <si>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</si>
  <si>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</si>
  <si>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</si>
  <si>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</si>
  <si>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</si>
  <si>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</si>
  <si>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</si>
  <si>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</si>
  <si>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</si>
  <si>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</si>
  <si>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</si>
  <si>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</si>
  <si>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</si>
  <si>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</si>
  <si>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</si>
  <si>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</si>
  <si>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</si>
  <si>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</si>
  <si>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</si>
  <si>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</si>
  <si>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</si>
  <si>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</si>
  <si>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</si>
  <si>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</si>
  <si>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</si>
  <si>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</si>
  <si>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</si>
  <si>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</si>
  <si>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</si>
  <si>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</si>
  <si>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</si>
  <si>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</si>
  <si>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</si>
  <si>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</si>
  <si>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</si>
  <si>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</si>
  <si>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</si>
  <si>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</si>
  <si>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</si>
  <si>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</si>
  <si>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</si>
  <si>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</si>
  <si>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</si>
  <si>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</si>
  <si>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</si>
  <si>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</si>
  <si>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</si>
  <si>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</si>
  <si>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</si>
  <si>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</si>
  <si>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</si>
  <si>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</si>
  <si>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</si>
  <si>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</si>
  <si>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</si>
  <si>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</si>
  <si>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</si>
  <si>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</si>
  <si>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</si>
  <si>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</si>
  <si>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</si>
  <si>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</si>
  <si>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</si>
  <si>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</si>
  <si>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</si>
  <si>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</si>
  <si>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</si>
  <si>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</si>
  <si>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</si>
  <si>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</si>
  <si>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</si>
  <si>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</si>
  <si>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</si>
  <si>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</si>
  <si>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</si>
  <si>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</si>
  <si>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</si>
  <si>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</si>
  <si>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</si>
  <si>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</si>
  <si>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</si>
  <si>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</si>
  <si>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</si>
  <si>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</si>
  <si>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</si>
  <si>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</si>
  <si>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</si>
  <si>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</si>
  <si>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</si>
  <si>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</si>
  <si>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</si>
  <si>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</si>
  <si>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</si>
  <si>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</si>
  <si>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</si>
  <si>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</si>
  <si>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</si>
  <si>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</si>
  <si>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</si>
  <si>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</si>
  <si>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</si>
  <si>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</si>
  <si>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</si>
  <si>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</si>
  <si>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</si>
  <si>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</si>
  <si>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</si>
  <si>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</si>
  <si>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</si>
  <si>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</si>
  <si>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</si>
  <si>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</si>
  <si>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</si>
  <si>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</si>
  <si>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</si>
  <si>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</si>
  <si>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</si>
  <si>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</si>
  <si>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</si>
  <si>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</si>
  <si>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</si>
  <si>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</si>
  <si>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</si>
  <si>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</si>
  <si>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</si>
  <si>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</si>
  <si>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</si>
  <si>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</si>
  <si>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</si>
  <si>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</si>
  <si>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</si>
  <si>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</si>
  <si>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</si>
  <si>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</si>
  <si>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</si>
  <si>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</si>
  <si>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</si>
  <si>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</si>
  <si>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</si>
  <si>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</si>
  <si>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</si>
  <si>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</si>
  <si>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</si>
  <si>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</si>
  <si>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</si>
  <si>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</si>
  <si>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</si>
  <si>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</si>
  <si>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</si>
  <si>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</si>
  <si>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</si>
  <si>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</si>
  <si>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</si>
  <si>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</si>
  <si>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</si>
  <si>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</si>
  <si>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</si>
  <si>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</si>
  <si>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</si>
  <si>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</si>
  <si>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</si>
  <si>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</si>
  <si>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</si>
  <si>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</si>
  <si>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</si>
  <si>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</si>
  <si>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</si>
  <si>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</si>
  <si>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</si>
  <si>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</si>
  <si>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</si>
  <si>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</si>
  <si>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</si>
  <si>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</si>
  <si>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</si>
  <si>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</si>
  <si>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</si>
  <si>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</si>
  <si>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</si>
  <si>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</si>
  <si>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</si>
  <si>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</si>
  <si>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</si>
  <si>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</si>
  <si>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</si>
  <si>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</si>
  <si>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</si>
  <si>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</si>
  <si>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</si>
  <si>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</si>
  <si>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</si>
  <si>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</si>
  <si>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</si>
  <si>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</si>
  <si>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</si>
  <si>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</si>
  <si>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</si>
  <si>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</si>
  <si>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</si>
  <si>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</si>
  <si>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</si>
  <si>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</si>
  <si>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</si>
  <si>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</si>
  <si>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</si>
  <si>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</si>
  <si>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</si>
  <si>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</si>
  <si>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</si>
  <si>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</si>
  <si>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</si>
  <si>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</si>
  <si>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</si>
  <si>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</si>
  <si>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</si>
  <si>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</si>
  <si>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</si>
  <si>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</si>
  <si>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</si>
  <si>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</si>
  <si>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</si>
  <si>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</si>
  <si>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</si>
  <si>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</si>
  <si>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</si>
  <si>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</si>
  <si>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</si>
  <si>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</si>
  <si>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</si>
  <si>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</si>
  <si>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</si>
  <si>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</si>
  <si>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</si>
  <si>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</si>
  <si>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</si>
  <si>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</si>
  <si>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</si>
  <si>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</si>
  <si>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</si>
  <si>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</si>
  <si>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</si>
  <si>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</si>
  <si>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</si>
  <si>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</si>
  <si>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</si>
  <si>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</si>
  <si>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</si>
  <si>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</si>
  <si>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</si>
  <si>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</si>
  <si>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</si>
  <si>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</si>
  <si>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</si>
  <si>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</si>
  <si>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</si>
  <si>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</si>
  <si>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</si>
  <si>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</si>
  <si>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</si>
  <si>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</si>
  <si>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</si>
  <si>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</si>
  <si>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</si>
  <si>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</si>
  <si>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</si>
  <si>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</si>
  <si>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</si>
  <si>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</si>
  <si>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</si>
  <si>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</si>
  <si>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</si>
  <si>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</si>
  <si>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</si>
  <si>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</si>
  <si>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</si>
  <si>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</si>
  <si>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</si>
  <si>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</si>
  <si>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</si>
  <si>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</si>
  <si>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</si>
  <si>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</si>
  <si>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</si>
  <si>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</si>
  <si>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</si>
  <si>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</si>
  <si>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</si>
  <si>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</si>
  <si>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</si>
  <si>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</si>
  <si>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</si>
  <si>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</si>
  <si>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</si>
  <si>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</si>
  <si>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</si>
  <si>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</si>
  <si>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</si>
  <si>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</si>
  <si>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</si>
  <si>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</si>
  <si>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</si>
  <si>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</si>
  <si>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</si>
  <si>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</si>
  <si>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</si>
  <si>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</si>
  <si>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</si>
  <si>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</si>
  <si>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</si>
  <si>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</si>
  <si>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</si>
  <si>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</si>
  <si>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</si>
  <si>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</si>
  <si>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</si>
  <si>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</si>
  <si>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</si>
  <si>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</si>
  <si>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</si>
  <si>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</si>
  <si>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</si>
  <si>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</si>
  <si>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</si>
  <si>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</si>
  <si>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</si>
  <si>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</si>
  <si>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</si>
  <si>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</si>
  <si>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</si>
  <si>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</si>
  <si>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</si>
  <si>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</si>
  <si>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</si>
  <si>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</si>
  <si>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</si>
  <si>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</si>
  <si>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</si>
  <si>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</si>
  <si>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</si>
  <si>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</si>
  <si>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</si>
  <si>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</si>
  <si>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</si>
  <si>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</si>
  <si>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</si>
  <si>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</si>
  <si>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</si>
  <si>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</si>
  <si>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</si>
  <si>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</si>
  <si>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</si>
  <si>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</si>
  <si>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</si>
  <si>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</si>
  <si>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</si>
  <si>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</si>
  <si>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</si>
  <si>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</si>
  <si>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</si>
  <si>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</si>
  <si>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</si>
  <si>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</si>
  <si>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</si>
  <si>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</si>
  <si>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</si>
  <si>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</si>
  <si>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</si>
  <si>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</si>
  <si>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</si>
  <si>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</si>
  <si>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</si>
  <si>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</si>
  <si>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</si>
  <si>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</si>
  <si>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</si>
  <si>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</si>
  <si>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</si>
  <si>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</si>
  <si>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</si>
  <si>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</si>
  <si>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</si>
  <si>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</si>
  <si>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</si>
  <si>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</si>
  <si>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</si>
  <si>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</si>
  <si>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</si>
  <si>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</si>
  <si>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</si>
  <si>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</si>
  <si>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</si>
  <si>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</si>
  <si>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</si>
  <si>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</si>
  <si>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</si>
  <si>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</si>
  <si>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</si>
  <si>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</si>
  <si>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</si>
  <si>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</si>
  <si>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</si>
  <si>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</si>
  <si>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</si>
  <si>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</si>
  <si>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</si>
  <si>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</si>
  <si>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</si>
  <si>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</si>
  <si>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</si>
  <si>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</si>
  <si>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</si>
  <si>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</si>
  <si>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</si>
  <si>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</si>
  <si>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</si>
  <si>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</si>
  <si>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</si>
  <si>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</si>
  <si>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</si>
  <si>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</si>
  <si>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</si>
  <si>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</si>
  <si>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</si>
  <si>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</si>
  <si>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</si>
  <si>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</si>
  <si>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</si>
  <si>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</si>
  <si>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</si>
  <si>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</si>
  <si>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</si>
  <si>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</si>
  <si>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</si>
  <si>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</si>
  <si>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</si>
  <si>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</si>
  <si>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</si>
  <si>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</si>
  <si>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</si>
  <si>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</si>
  <si>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</si>
  <si>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</si>
  <si>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</si>
  <si>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</si>
  <si>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</si>
  <si>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</si>
  <si>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</si>
  <si>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</si>
  <si>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</si>
  <si>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</si>
  <si>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</si>
  <si>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</si>
  <si>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</si>
  <si>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</si>
  <si>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</si>
  <si>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</si>
  <si>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</si>
  <si>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</si>
  <si>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</si>
  <si>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</si>
  <si>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</si>
  <si>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</si>
  <si>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</si>
  <si>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</si>
  <si>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</si>
  <si>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</si>
  <si>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</si>
  <si>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</si>
  <si>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</si>
  <si>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</si>
  <si>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</si>
  <si>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</si>
  <si>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</si>
  <si>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</si>
  <si>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</si>
  <si>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</si>
  <si>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</si>
  <si>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</si>
  <si>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</si>
  <si>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</si>
  <si>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</si>
  <si>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</si>
  <si>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</si>
  <si>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</si>
  <si>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</si>
  <si>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</si>
  <si>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</si>
  <si>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</si>
  <si>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</si>
  <si>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</si>
  <si>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</si>
  <si>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</si>
  <si>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</si>
  <si>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</si>
  <si>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</si>
  <si>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</si>
  <si>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</si>
  <si>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</si>
  <si>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</si>
  <si>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</si>
  <si>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</si>
  <si>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</si>
  <si>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</si>
  <si>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</si>
  <si>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</si>
  <si>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</si>
  <si>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</si>
  <si>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</si>
  <si>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</si>
  <si>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</si>
  <si>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</si>
  <si>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</si>
  <si>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</si>
  <si>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</si>
  <si>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</si>
  <si>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</si>
  <si>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</si>
  <si>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</si>
  <si>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</si>
  <si>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</si>
  <si>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</si>
  <si>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</si>
  <si>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</si>
  <si>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</si>
  <si>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</si>
  <si>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</si>
  <si>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</si>
  <si>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</si>
  <si>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</si>
  <si>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</si>
  <si>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</si>
  <si>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</si>
  <si>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</si>
  <si>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</si>
  <si>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</si>
  <si>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</si>
  <si>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</si>
  <si>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</si>
  <si>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</si>
  <si>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</si>
  <si>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</si>
  <si>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</si>
  <si>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</si>
  <si>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</si>
  <si>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</si>
  <si>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</si>
  <si>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</si>
  <si>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</si>
  <si>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</si>
  <si>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</si>
  <si>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</si>
  <si>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</si>
  <si>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</si>
  <si>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</si>
  <si>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</si>
  <si>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</si>
  <si>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</si>
  <si>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</si>
  <si>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</si>
  <si>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</si>
  <si>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</si>
  <si>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</si>
  <si>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</si>
  <si>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</si>
  <si>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</si>
  <si>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</si>
  <si>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</si>
  <si>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</si>
  <si>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</si>
  <si>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</si>
  <si>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</si>
  <si>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</si>
  <si>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</si>
  <si>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</si>
  <si>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</si>
  <si>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</si>
  <si>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</si>
  <si>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</si>
  <si>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</si>
  <si>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</si>
  <si>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</si>
  <si>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</si>
  <si>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</si>
  <si>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</si>
  <si>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</si>
  <si>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</si>
  <si>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</si>
  <si>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</si>
  <si>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</si>
  <si>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</si>
  <si>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</si>
  <si>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</si>
  <si>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</si>
  <si>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</si>
  <si>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</si>
  <si>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</si>
  <si>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</si>
  <si>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</si>
  <si>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</si>
  <si>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</si>
  <si>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</si>
  <si>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</si>
  <si>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</si>
  <si>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</si>
  <si>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</si>
  <si>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</si>
  <si>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</si>
  <si>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</si>
  <si>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</si>
  <si>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</si>
  <si>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</si>
  <si>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</si>
  <si>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</si>
  <si>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</si>
  <si>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</si>
  <si>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</si>
  <si>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</si>
  <si>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</si>
  <si>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</si>
  <si>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</si>
  <si>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</si>
  <si>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</si>
  <si>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</si>
  <si>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</si>
  <si>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</si>
  <si>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</si>
  <si>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</si>
  <si>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</si>
  <si>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</si>
  <si>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</si>
  <si>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</si>
  <si>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</si>
  <si>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</si>
  <si>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</si>
  <si>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</si>
  <si>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</si>
  <si>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</si>
  <si>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</si>
  <si>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</si>
  <si>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</si>
  <si>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</si>
  <si>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</si>
  <si>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</si>
  <si>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</si>
  <si>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</si>
  <si>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</si>
  <si>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</si>
  <si>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</si>
  <si>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</si>
  <si>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</si>
  <si>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</si>
  <si>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</si>
  <si>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</si>
  <si>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</si>
  <si>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</si>
  <si>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</si>
  <si>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</si>
  <si>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</si>
  <si>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</si>
  <si>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</si>
  <si>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</si>
  <si>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</si>
  <si>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</si>
  <si>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</si>
  <si>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</si>
  <si>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</si>
  <si>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</si>
  <si>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</si>
  <si>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</si>
  <si>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</si>
  <si>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</si>
  <si>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</si>
  <si>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</si>
  <si>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</si>
  <si>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</si>
  <si>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</si>
  <si>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</si>
  <si>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</si>
  <si>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</si>
  <si>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</si>
  <si>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</si>
  <si>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</si>
  <si>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</si>
  <si>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</si>
  <si>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</si>
  <si>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</si>
  <si>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</si>
  <si>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</si>
  <si>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</si>
  <si>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</si>
  <si>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</si>
  <si>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</si>
  <si>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</si>
  <si>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</si>
  <si>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</si>
  <si>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</si>
  <si>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</si>
  <si>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</si>
  <si>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</si>
  <si>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</si>
  <si>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</si>
  <si>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</si>
  <si>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</si>
  <si>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</si>
  <si>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</si>
  <si>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</si>
  <si>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</si>
  <si>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</si>
  <si>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</si>
  <si>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</si>
  <si>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</si>
  <si>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</si>
  <si>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</si>
  <si>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</si>
  <si>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</si>
  <si>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</si>
  <si>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</si>
  <si>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</si>
  <si>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</si>
  <si>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</si>
  <si>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</si>
  <si>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</si>
  <si>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</si>
  <si>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</si>
  <si>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</si>
  <si>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</si>
  <si>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</si>
  <si>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</si>
  <si>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</si>
  <si>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</si>
  <si>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</si>
  <si>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</si>
  <si>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</si>
  <si>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</si>
  <si>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</si>
  <si>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</si>
  <si>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</si>
  <si>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</si>
  <si>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</si>
  <si>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</si>
  <si>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</si>
  <si>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</si>
  <si>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</si>
  <si>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</si>
  <si>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</si>
  <si>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</si>
  <si>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</si>
  <si>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</si>
  <si>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</si>
  <si>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</si>
  <si>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</si>
  <si>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</si>
  <si>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</si>
  <si>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</si>
  <si>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</si>
  <si>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</si>
  <si>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</si>
  <si>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</si>
  <si>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</si>
  <si>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</si>
  <si>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</si>
  <si>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</si>
  <si>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</si>
  <si>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</si>
  <si>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</si>
  <si>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</si>
  <si>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</si>
  <si>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</si>
  <si>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</si>
  <si>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</si>
  <si>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</si>
  <si>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</si>
  <si>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</si>
  <si>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</si>
  <si>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</si>
  <si>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</si>
  <si>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</si>
  <si>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</si>
  <si>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</si>
  <si>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</si>
  <si>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</si>
  <si>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</si>
  <si>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</si>
  <si>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</si>
  <si>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</si>
  <si>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</si>
  <si>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</si>
  <si>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</si>
  <si>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</si>
  <si>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</si>
  <si>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</si>
  <si>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</si>
  <si>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</si>
  <si>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</si>
  <si>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</si>
  <si>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</si>
  <si>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</si>
  <si>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</si>
  <si>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</si>
  <si>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</si>
  <si>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</si>
  <si>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</si>
  <si>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</si>
  <si>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</si>
  <si>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</si>
  <si>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</si>
  <si>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</si>
  <si>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</si>
  <si>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</si>
  <si>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</si>
  <si>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</si>
  <si>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</si>
  <si>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</si>
  <si>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</si>
  <si>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</si>
  <si>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</si>
  <si>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</si>
  <si>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</si>
  <si>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</si>
  <si>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</si>
  <si>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</si>
  <si>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</si>
  <si>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</si>
  <si>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</si>
  <si>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</si>
  <si>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</si>
  <si>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</si>
  <si>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</si>
  <si>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</si>
  <si>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</si>
  <si>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</si>
  <si>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</si>
  <si>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</si>
  <si>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</si>
  <si>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</si>
  <si>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</si>
  <si>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</si>
  <si>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</si>
  <si>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</si>
  <si>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</si>
  <si>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</si>
  <si>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</si>
  <si>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</si>
  <si>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</si>
  <si>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</si>
  <si>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</si>
  <si>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</si>
  <si>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</si>
  <si>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</si>
  <si>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</si>
  <si>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</si>
  <si>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</si>
  <si>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</si>
  <si>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</si>
  <si>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</si>
  <si>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</si>
  <si>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</si>
  <si>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</si>
  <si>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</si>
  <si>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</si>
  <si>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</si>
  <si>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</si>
  <si>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</si>
  <si>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</si>
  <si>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</si>
  <si>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</si>
  <si>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</si>
  <si>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</si>
  <si>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</si>
  <si>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</si>
  <si>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</si>
  <si>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</si>
  <si>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</si>
  <si>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</si>
  <si>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</si>
  <si>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</si>
  <si>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</si>
  <si>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</si>
  <si>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</si>
  <si>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</si>
  <si>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</si>
  <si>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</si>
  <si>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</si>
  <si>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</si>
  <si>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</si>
  <si>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</si>
  <si>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</si>
  <si>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</si>
  <si>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</si>
  <si>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</si>
  <si>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</si>
  <si>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</si>
  <si>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</si>
  <si>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</si>
  <si>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</si>
  <si>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</si>
  <si>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</si>
  <si>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</si>
  <si>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</si>
  <si>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</si>
  <si>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</si>
  <si>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</si>
  <si>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</si>
  <si>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</si>
  <si>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</si>
  <si>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</si>
  <si>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</si>
  <si>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</si>
  <si>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</si>
  <si>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</si>
  <si>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</si>
  <si>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</si>
  <si>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</si>
  <si>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</si>
  <si>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</si>
  <si>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</si>
  <si>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</si>
  <si>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</si>
  <si>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</si>
  <si>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</si>
  <si>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</si>
  <si>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</si>
  <si>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</si>
  <si>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</si>
  <si>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</si>
  <si>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</si>
  <si>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</si>
  <si>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</si>
  <si>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</si>
  <si>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</si>
  <si>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</si>
  <si>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</si>
  <si>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</si>
  <si>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</si>
  <si>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</si>
  <si>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</si>
  <si>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</si>
  <si>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</si>
  <si>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</si>
  <si>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</si>
  <si>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</si>
  <si>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</si>
  <si>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</si>
  <si>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</si>
  <si>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</si>
  <si>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</si>
  <si>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</si>
  <si>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</si>
  <si>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</si>
  <si>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</si>
  <si>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</si>
  <si>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</si>
  <si>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</si>
  <si>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</si>
  <si>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</si>
  <si>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</si>
  <si>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</si>
  <si>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</si>
  <si>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</si>
  <si>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</si>
  <si>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</si>
  <si>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</si>
  <si>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</si>
  <si>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</si>
  <si>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</si>
  <si>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</si>
  <si>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</si>
  <si>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</si>
  <si>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</si>
  <si>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</si>
  <si>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</si>
  <si>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</si>
  <si>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</si>
  <si>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</si>
  <si>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</si>
  <si>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</si>
  <si>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</si>
  <si>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</si>
  <si>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</si>
  <si>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</si>
  <si>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</si>
  <si>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</si>
  <si>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</si>
  <si>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</si>
  <si>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</si>
  <si>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</si>
  <si>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</si>
  <si>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</si>
  <si>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</si>
  <si>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</si>
  <si>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</si>
  <si>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</si>
  <si>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</si>
  <si>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</si>
  <si>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</si>
  <si>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</si>
  <si>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</si>
  <si>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</si>
  <si>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</si>
  <si>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</si>
  <si>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</si>
  <si>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</si>
  <si>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</si>
  <si>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</si>
  <si>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</si>
  <si>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</si>
  <si>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</si>
  <si>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</si>
  <si>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</si>
  <si>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</si>
  <si>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</si>
  <si>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</si>
  <si>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</si>
  <si>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</si>
  <si>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</si>
  <si>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</si>
  <si>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</si>
  <si>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</si>
  <si>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</si>
  <si>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</si>
  <si>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</si>
  <si>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</si>
  <si>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</si>
  <si>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</si>
  <si>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</si>
  <si>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</si>
  <si>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</si>
  <si>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</si>
  <si>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</si>
  <si>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</si>
  <si>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</si>
  <si>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</si>
  <si>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</si>
  <si>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</si>
  <si>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</si>
  <si>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</si>
  <si>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</si>
  <si>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</si>
  <si>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</si>
  <si>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</si>
  <si>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</si>
  <si>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</si>
  <si>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</si>
  <si>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</si>
  <si>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</si>
  <si>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</si>
  <si>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</si>
  <si>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</si>
  <si>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</si>
  <si>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</si>
  <si>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</si>
  <si>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</si>
  <si>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</si>
  <si>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</si>
  <si>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</si>
  <si>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</si>
  <si>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</si>
  <si>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</si>
  <si>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</si>
  <si>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</si>
  <si>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</si>
  <si>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</si>
  <si>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</si>
  <si>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</si>
  <si>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</si>
  <si>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</si>
  <si>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</si>
  <si>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</si>
  <si>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</si>
  <si>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</si>
  <si>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</si>
  <si>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</si>
  <si>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</si>
  <si>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</si>
  <si>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</si>
  <si>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</si>
  <si>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</si>
  <si>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</si>
  <si>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</si>
  <si>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</si>
  <si>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</si>
  <si>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</si>
  <si>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</si>
  <si>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</si>
  <si>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</si>
  <si>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</si>
  <si>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</si>
  <si>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</si>
  <si>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</si>
  <si>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</si>
  <si>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</si>
  <si>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</si>
  <si>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</si>
  <si>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</si>
  <si>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</si>
  <si>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</si>
  <si>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</si>
  <si>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</si>
  <si>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</si>
  <si>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</si>
  <si>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</si>
  <si>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</si>
  <si>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</si>
  <si>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</si>
  <si>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</si>
  <si>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</si>
  <si>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</si>
  <si>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</si>
  <si>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</si>
  <si>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</si>
  <si>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</si>
  <si>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</si>
  <si>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</si>
  <si>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</si>
  <si>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</si>
  <si>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</si>
  <si>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</si>
  <si>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</si>
  <si>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</si>
  <si>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</si>
  <si>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</si>
  <si>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</si>
  <si>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</si>
  <si>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</si>
  <si>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</si>
  <si>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</si>
  <si>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</si>
  <si>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</si>
  <si>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</si>
  <si>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</si>
  <si>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</si>
  <si>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</si>
  <si>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</si>
  <si>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</si>
  <si>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</si>
  <si>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</si>
  <si>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</si>
  <si>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</si>
  <si>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</si>
  <si>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</si>
  <si>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</si>
  <si>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</si>
  <si>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</si>
  <si>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</si>
  <si>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</si>
  <si>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</si>
  <si>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</si>
  <si>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</si>
  <si>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</si>
  <si>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</si>
  <si>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</si>
  <si>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</si>
  <si>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</si>
  <si>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</si>
  <si>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</si>
  <si>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</si>
  <si>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</si>
  <si>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</si>
  <si>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</si>
  <si>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</si>
  <si>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</si>
  <si>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</si>
  <si>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</si>
  <si>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</si>
  <si>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</si>
  <si>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</si>
  <si>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</si>
  <si>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</si>
  <si>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</si>
  <si>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</si>
  <si>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</si>
  <si>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</si>
  <si>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</si>
  <si>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</si>
  <si>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</si>
  <si>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</si>
  <si>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</si>
  <si>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</si>
  <si>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</si>
  <si>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</si>
  <si>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</si>
  <si>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</si>
  <si>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</si>
  <si>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</si>
  <si>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</si>
  <si>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</si>
  <si>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</si>
  <si>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</si>
  <si>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</si>
  <si>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</si>
  <si>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</si>
  <si>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</si>
  <si>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</si>
  <si>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</si>
  <si>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</si>
  <si>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</si>
  <si>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</si>
  <si>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</si>
  <si>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</si>
  <si>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</si>
  <si>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</si>
  <si>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</si>
  <si>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</si>
  <si>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</si>
  <si>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</si>
  <si>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</si>
  <si>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</si>
  <si>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</si>
  <si>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</si>
  <si>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</si>
  <si>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</si>
  <si>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</si>
  <si>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</si>
  <si>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</si>
  <si>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</si>
  <si>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</si>
  <si>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</si>
  <si>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</si>
  <si>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</si>
  <si>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</si>
  <si>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</si>
  <si>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</si>
  <si>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</si>
  <si>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</si>
  <si>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</si>
  <si>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</si>
  <si>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</si>
  <si>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</si>
  <si>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</si>
  <si>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</si>
  <si>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</si>
  <si>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</si>
  <si>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</si>
  <si>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</si>
  <si>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</si>
  <si>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</si>
  <si>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</si>
  <si>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</si>
  <si>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</si>
  <si>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</si>
  <si>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</si>
  <si>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</si>
  <si>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</si>
  <si>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</si>
  <si>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</si>
  <si>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</si>
  <si>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</si>
  <si>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</si>
  <si>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</si>
  <si>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</si>
  <si>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</si>
  <si>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</si>
  <si>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</si>
  <si>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</si>
  <si>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</si>
  <si>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</si>
  <si>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</si>
  <si>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</si>
  <si>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</si>
  <si>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</si>
  <si>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</si>
  <si>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</si>
  <si>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</si>
  <si>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</si>
  <si>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</si>
  <si>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</si>
  <si>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</si>
  <si>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</si>
  <si>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</si>
  <si>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</si>
  <si>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</si>
  <si>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</si>
  <si>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</si>
  <si>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</si>
  <si>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</si>
  <si>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</si>
  <si>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</si>
  <si>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</si>
  <si>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</si>
  <si>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</si>
  <si>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</si>
  <si>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</si>
  <si>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</si>
  <si>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</si>
  <si>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</si>
  <si>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</si>
  <si>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</si>
  <si>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</si>
  <si>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</si>
  <si>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</si>
  <si>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</si>
  <si>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</si>
  <si>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</si>
  <si>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</si>
  <si>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</si>
  <si>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</si>
  <si>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</si>
  <si>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</si>
  <si>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</si>
  <si>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</si>
  <si>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</si>
  <si>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</si>
  <si>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</si>
  <si>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</si>
  <si>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</si>
  <si>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</si>
  <si>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</si>
  <si>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</si>
  <si>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</si>
  <si>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</si>
  <si>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</si>
  <si>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</si>
  <si>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</si>
  <si>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</si>
  <si>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</si>
  <si>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</si>
  <si>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</si>
  <si>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</si>
  <si>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</si>
  <si>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</si>
  <si>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</si>
  <si>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</si>
  <si>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</si>
  <si>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</si>
  <si>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</si>
  <si>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</si>
  <si>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</si>
  <si>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</si>
  <si>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</si>
  <si>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</si>
  <si>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</si>
  <si>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</si>
  <si>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</si>
  <si>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</si>
  <si>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</si>
  <si>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</si>
  <si>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</si>
  <si>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</si>
  <si>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</si>
  <si>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</si>
  <si>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</si>
  <si>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</si>
  <si>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</si>
  <si>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</si>
  <si>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</si>
  <si>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</si>
  <si>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</si>
  <si>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</si>
  <si>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</si>
  <si>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</si>
  <si>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</si>
  <si>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</si>
  <si>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</si>
  <si>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</si>
  <si>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</si>
  <si>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</si>
  <si>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</si>
  <si>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</si>
  <si>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</si>
  <si>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</si>
  <si>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</si>
  <si>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</si>
  <si>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</si>
  <si>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</si>
  <si>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</si>
  <si>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</si>
  <si>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</si>
  <si>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</si>
  <si>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</si>
  <si>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</si>
  <si>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</si>
  <si>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</si>
  <si>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</si>
  <si>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</si>
  <si>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</si>
  <si>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</si>
  <si>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</si>
  <si>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</si>
  <si>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</si>
  <si>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</si>
  <si>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</si>
  <si>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</si>
  <si>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</si>
  <si>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</si>
  <si>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</si>
  <si>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</si>
  <si>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</si>
  <si>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</si>
  <si>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</si>
  <si>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</si>
  <si>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</si>
  <si>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</si>
  <si>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</si>
  <si>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</si>
  <si>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</si>
  <si>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</si>
  <si>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</si>
  <si>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</si>
  <si>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</si>
  <si>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</si>
  <si>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</si>
  <si>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</si>
  <si>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</si>
  <si>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</si>
  <si>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</si>
  <si>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</si>
  <si>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</si>
  <si>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</si>
  <si>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</si>
  <si>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</si>
  <si>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</si>
  <si>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</si>
  <si>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</si>
  <si>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</si>
  <si>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</si>
  <si>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</si>
  <si>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</si>
  <si>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</si>
  <si>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</si>
  <si>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</si>
  <si>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</si>
  <si>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</si>
  <si>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</si>
  <si>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</si>
  <si>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</si>
  <si>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</si>
  <si>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</si>
  <si>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</si>
  <si>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</si>
  <si>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</si>
  <si>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</si>
  <si>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</si>
  <si>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</si>
  <si>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</si>
  <si>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</si>
  <si>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</si>
  <si>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</si>
  <si>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</si>
  <si>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</si>
  <si>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</si>
  <si>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</si>
  <si>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</si>
  <si>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</si>
  <si>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</si>
  <si>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</si>
  <si>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</si>
  <si>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</si>
  <si>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</si>
  <si>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</si>
  <si>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</si>
  <si>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</si>
  <si>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</si>
  <si>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</si>
  <si>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</si>
  <si>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</si>
  <si>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</si>
  <si>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</si>
  <si>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</si>
  <si>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</si>
  <si>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</si>
  <si>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</si>
  <si>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</si>
  <si>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</si>
  <si>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</si>
  <si>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</si>
  <si>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</si>
  <si>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</si>
  <si>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</si>
  <si>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</si>
  <si>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</si>
  <si>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</si>
  <si>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</si>
  <si>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</si>
  <si>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</si>
  <si>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</si>
  <si>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</si>
  <si>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</si>
  <si>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</si>
  <si>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</si>
  <si>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</si>
  <si>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</si>
  <si>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</si>
  <si>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</si>
  <si>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</si>
  <si>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</si>
  <si>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</si>
  <si>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</si>
  <si>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</si>
  <si>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</si>
  <si>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</si>
  <si>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</si>
  <si>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</si>
  <si>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</si>
  <si>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</si>
  <si>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</si>
  <si>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</si>
  <si>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</si>
  <si>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</si>
  <si>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</si>
  <si>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</si>
  <si>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</si>
  <si>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</si>
  <si>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</si>
  <si>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</si>
  <si>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</si>
  <si>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</si>
  <si>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</si>
  <si>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</si>
  <si>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</si>
  <si>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</si>
  <si>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</si>
  <si>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</si>
  <si>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</si>
  <si>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</si>
  <si>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</si>
  <si>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</si>
  <si>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</si>
  <si>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</si>
  <si>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</si>
  <si>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</si>
  <si>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</si>
  <si>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</si>
  <si>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</si>
  <si>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</si>
  <si>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</si>
  <si>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</si>
  <si>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</si>
  <si>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</si>
  <si>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</si>
  <si>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</si>
  <si>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</si>
  <si>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</si>
  <si>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</si>
  <si>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</si>
  <si>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</si>
  <si>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</si>
  <si>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</si>
  <si>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</si>
  <si>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</si>
  <si>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</si>
  <si>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</si>
  <si>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</si>
  <si>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</si>
  <si>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</si>
  <si>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</si>
  <si>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</si>
  <si>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</si>
  <si>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</si>
  <si>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</si>
  <si>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</si>
  <si>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</si>
  <si>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</si>
  <si>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</si>
  <si>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</si>
  <si>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</si>
  <si>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</si>
  <si>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</si>
  <si>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</si>
  <si>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</si>
  <si>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</si>
  <si>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</si>
  <si>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</si>
  <si>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</si>
  <si>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</si>
  <si>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</si>
  <si>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</si>
  <si>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</si>
  <si>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</si>
  <si>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</si>
  <si>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</si>
  <si>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</si>
  <si>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</si>
  <si>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</si>
  <si>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</si>
  <si>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</si>
  <si>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</si>
  <si>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</si>
  <si>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</si>
  <si>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</si>
  <si>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</si>
  <si>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</si>
  <si>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</si>
  <si>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</si>
  <si>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</si>
  <si>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</si>
  <si>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</si>
  <si>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</si>
  <si>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</si>
  <si>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</si>
  <si>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</si>
  <si>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</si>
  <si>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</si>
  <si>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</si>
  <si>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</si>
  <si>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</si>
  <si>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</si>
  <si>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</si>
  <si>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</si>
  <si>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</si>
  <si>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</si>
  <si>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</si>
  <si>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</si>
  <si>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</si>
  <si>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</si>
  <si>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</si>
  <si>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</si>
  <si>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</si>
  <si>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</si>
  <si>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</si>
  <si>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</si>
  <si>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</si>
  <si>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</si>
  <si>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</si>
  <si>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</si>
  <si>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</si>
  <si>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</si>
  <si>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</si>
  <si>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</si>
  <si>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</si>
  <si>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</si>
  <si>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</si>
  <si>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</si>
  <si>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</si>
  <si>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</si>
  <si>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</si>
  <si>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</si>
  <si>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</si>
  <si>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</si>
  <si>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</si>
  <si>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</si>
  <si>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</si>
  <si>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</si>
  <si>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</si>
  <si>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</si>
  <si>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</si>
  <si>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</si>
  <si>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</si>
  <si>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</si>
  <si>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</si>
  <si>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</si>
  <si>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</si>
  <si>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</si>
  <si>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</si>
  <si>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</si>
  <si>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</si>
  <si>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</si>
  <si>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</si>
  <si>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</si>
  <si>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</si>
  <si>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</si>
  <si>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</si>
  <si>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</si>
  <si>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</si>
  <si>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</si>
  <si>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</si>
  <si>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</si>
  <si>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</si>
  <si>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</si>
  <si>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</si>
  <si>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</si>
  <si>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</si>
  <si>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</si>
  <si>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</si>
  <si>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</si>
  <si>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</si>
  <si>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</si>
  <si>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</si>
  <si>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</si>
  <si>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</si>
  <si>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</si>
  <si>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</si>
  <si>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</si>
  <si>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</si>
  <si>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</si>
  <si>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</si>
  <si>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</si>
  <si>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</si>
  <si>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</si>
  <si>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</si>
  <si>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</si>
  <si>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</si>
  <si>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</si>
  <si>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</si>
  <si>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</si>
  <si>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</si>
  <si>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</si>
  <si>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</si>
  <si>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</si>
  <si>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</si>
  <si>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</si>
  <si>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</si>
  <si>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</si>
  <si>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</si>
  <si>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</si>
  <si>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</si>
  <si>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</si>
  <si>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</si>
  <si>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</si>
  <si>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</si>
  <si>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</si>
  <si>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</si>
  <si>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</si>
  <si>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</si>
  <si>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</si>
  <si>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</si>
  <si>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</si>
  <si>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</si>
  <si>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</si>
  <si>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</si>
  <si>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</si>
  <si>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</si>
  <si>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</si>
  <si>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</si>
  <si>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</si>
  <si>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</si>
  <si>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</si>
  <si>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</si>
  <si>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</si>
  <si>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</si>
  <si>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</si>
  <si>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</si>
  <si>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</si>
  <si>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</si>
  <si>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</si>
  <si>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</si>
  <si>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</si>
  <si>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</si>
  <si>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</si>
  <si>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</si>
  <si>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</si>
  <si>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</si>
  <si>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</si>
  <si>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</si>
  <si>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</si>
  <si>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</si>
  <si>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</si>
  <si>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</si>
  <si>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</si>
  <si>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</si>
  <si>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</si>
  <si>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</si>
  <si>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</si>
  <si>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</si>
  <si>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</si>
  <si>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</si>
  <si>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</si>
  <si>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</si>
  <si>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</si>
  <si>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</si>
  <si>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</si>
  <si>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</si>
  <si>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</si>
  <si>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</si>
  <si>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</si>
  <si>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</si>
  <si>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</si>
  <si>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</si>
  <si>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</si>
  <si>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</si>
  <si>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</si>
  <si>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</si>
  <si>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</si>
  <si>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</si>
  <si>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</si>
  <si>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</si>
  <si>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</si>
  <si>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</si>
  <si>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</si>
  <si>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</si>
  <si>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</si>
  <si>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</si>
  <si>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</si>
  <si>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</si>
  <si>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</si>
  <si>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</si>
  <si>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</si>
  <si>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</si>
  <si>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</si>
  <si>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</si>
  <si>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</si>
  <si>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</si>
  <si>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</si>
  <si>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</si>
  <si>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</si>
  <si>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</si>
  <si>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</si>
  <si>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</si>
  <si>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</si>
  <si>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</si>
  <si>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</si>
  <si>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</si>
  <si>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</si>
  <si>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</si>
  <si>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</si>
  <si>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</si>
  <si>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</si>
  <si>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</si>
  <si>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</si>
  <si>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</si>
  <si>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</si>
  <si>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</si>
  <si>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</si>
  <si>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</si>
  <si>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</si>
  <si>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</si>
  <si>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</si>
  <si>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</si>
  <si>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</si>
  <si>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</si>
  <si>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</si>
  <si>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</si>
  <si>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</si>
  <si>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</si>
  <si>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</si>
  <si>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</si>
  <si>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</si>
  <si>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</si>
  <si>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</si>
  <si>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</si>
  <si>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</si>
  <si>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</si>
  <si>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</si>
  <si>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</si>
  <si>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</si>
  <si>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</si>
  <si>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</si>
  <si>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</si>
  <si>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</si>
  <si>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</si>
  <si>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</si>
  <si>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</si>
  <si>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</si>
  <si>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</si>
  <si>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</si>
  <si>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</si>
  <si>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</si>
  <si>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</si>
  <si>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</si>
  <si>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</si>
  <si>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</si>
  <si>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</si>
  <si>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</si>
  <si>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</si>
  <si>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</si>
  <si>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</si>
  <si>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</si>
  <si>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</si>
  <si>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</si>
  <si>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</si>
  <si>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</si>
  <si>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</si>
  <si>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</si>
  <si>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</si>
  <si>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</si>
  <si>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</si>
  <si>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</si>
  <si>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</si>
  <si>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</si>
  <si>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</si>
  <si>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</si>
  <si>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</si>
  <si>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</si>
  <si>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</si>
  <si>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</si>
  <si>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</si>
  <si>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</si>
  <si>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</si>
  <si>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</si>
  <si>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</si>
  <si>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</si>
  <si>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</si>
  <si>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</si>
  <si>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</si>
  <si>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</si>
  <si>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</si>
  <si>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</si>
  <si>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</si>
  <si>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</si>
  <si>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</si>
  <si>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</si>
  <si>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</si>
  <si>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</si>
  <si>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</si>
  <si>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</si>
  <si>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</si>
  <si>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</si>
  <si>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</si>
  <si>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</si>
  <si>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</si>
  <si>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</si>
  <si>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</si>
  <si>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</si>
  <si>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</si>
  <si>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</si>
  <si>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</si>
  <si>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</si>
  <si>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</si>
  <si>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</si>
  <si>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</si>
  <si>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</si>
  <si>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</si>
  <si>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</si>
  <si>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</si>
  <si>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</si>
  <si>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</si>
  <si>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</si>
  <si>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</si>
  <si>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</si>
  <si>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</si>
  <si>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</si>
  <si>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</si>
  <si>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</si>
  <si>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</si>
  <si>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</si>
  <si>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</si>
  <si>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</si>
  <si>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</si>
  <si>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</si>
  <si>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</si>
  <si>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</si>
  <si>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</si>
  <si>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</si>
  <si>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</si>
  <si>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</si>
  <si>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</si>
  <si>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</si>
  <si>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</si>
  <si>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</si>
  <si>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</si>
  <si>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</si>
  <si>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</si>
  <si>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</si>
  <si>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</si>
  <si>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</si>
  <si>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</si>
  <si>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</si>
  <si>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</si>
  <si>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</si>
  <si>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</si>
  <si>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</si>
  <si>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</si>
  <si>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</si>
  <si>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</si>
  <si>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</si>
  <si>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</si>
  <si>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</si>
  <si>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</si>
  <si>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</si>
  <si>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</si>
  <si>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</si>
  <si>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</si>
  <si>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</si>
  <si>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</si>
  <si>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</si>
  <si>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</si>
  <si>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</si>
  <si>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</si>
  <si>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</si>
  <si>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</si>
  <si>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</si>
  <si>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</si>
  <si>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</si>
  <si>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</si>
  <si>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</si>
  <si>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</si>
  <si>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</si>
  <si>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</si>
  <si>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</si>
  <si>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</si>
  <si>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</si>
  <si>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</si>
  <si>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</si>
  <si>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</si>
  <si>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</si>
  <si>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</si>
  <si>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</si>
  <si>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</si>
  <si>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</si>
  <si>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</si>
  <si>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</si>
  <si>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</si>
  <si>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</si>
  <si>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</si>
  <si>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</si>
  <si>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</si>
  <si>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</si>
  <si>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</si>
  <si>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</si>
  <si>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</si>
  <si>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</si>
  <si>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</si>
  <si>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</si>
  <si>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</si>
  <si>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</si>
  <si>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</si>
  <si>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</si>
  <si>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</si>
  <si>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</si>
  <si>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</si>
  <si>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</si>
  <si>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</si>
  <si>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</si>
  <si>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</si>
  <si>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</si>
  <si>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</si>
  <si>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</si>
  <si>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</si>
  <si>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</si>
  <si>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</si>
  <si>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</si>
  <si>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</si>
  <si>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</si>
  <si>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</si>
  <si>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</si>
  <si>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</si>
  <si>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</si>
  <si>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</si>
  <si>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</si>
  <si>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</si>
  <si>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</si>
  <si>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</si>
  <si>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</si>
  <si>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</si>
  <si>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</si>
  <si>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</si>
  <si>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</si>
  <si>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</si>
  <si>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</si>
  <si>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</si>
  <si>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</si>
  <si>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</si>
  <si>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</si>
  <si>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</si>
  <si>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</si>
  <si>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</si>
  <si>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</si>
  <si>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</si>
  <si>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</si>
  <si>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</si>
  <si>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</si>
  <si>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</si>
  <si>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</si>
  <si>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</si>
  <si>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</si>
  <si>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</si>
  <si>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</si>
  <si>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</si>
  <si>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</si>
  <si>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</si>
  <si>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</si>
  <si>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</si>
  <si>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</si>
  <si>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</si>
  <si>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</si>
  <si>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</si>
  <si>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</si>
  <si>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</si>
  <si>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</si>
  <si>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</si>
  <si>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</si>
  <si>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</si>
  <si>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</si>
  <si>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</si>
  <si>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</si>
  <si>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</si>
  <si>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</si>
  <si>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</si>
  <si>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</si>
  <si>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</si>
  <si>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</si>
  <si>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</si>
  <si>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</si>
  <si>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</si>
  <si>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</si>
  <si>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</si>
  <si>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</si>
  <si>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</si>
  <si>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</si>
  <si>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</si>
  <si>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</si>
  <si>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</si>
  <si>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</si>
  <si>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</si>
  <si>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</si>
  <si>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</si>
  <si>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</si>
  <si>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</si>
  <si>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</si>
  <si>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</si>
  <si>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</si>
  <si>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</si>
  <si>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</si>
  <si>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</si>
  <si>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</si>
  <si>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</si>
  <si>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</si>
  <si>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</si>
  <si>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</si>
  <si>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</si>
  <si>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</si>
  <si>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</si>
  <si>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</si>
  <si>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</si>
  <si>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</si>
  <si>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</si>
  <si>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</si>
  <si>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</si>
  <si>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</si>
  <si>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</si>
  <si>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</si>
  <si>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</si>
  <si>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</si>
  <si>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</si>
  <si>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</si>
  <si>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</si>
  <si>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</si>
  <si>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</si>
  <si>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</si>
  <si>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</si>
  <si>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</si>
  <si>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</si>
  <si>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</si>
  <si>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</si>
  <si>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</si>
  <si>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</si>
  <si>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</si>
  <si>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</si>
  <si>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</si>
  <si>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</si>
  <si>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</si>
  <si>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</si>
  <si>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</si>
  <si>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</si>
  <si>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</si>
  <si>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</si>
  <si>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</si>
  <si>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</si>
  <si>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</si>
  <si>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</si>
  <si>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</si>
  <si>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</si>
  <si>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</si>
  <si>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</si>
  <si>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</si>
  <si>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</si>
  <si>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</si>
  <si>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</si>
  <si>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</si>
  <si>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</si>
  <si>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</si>
  <si>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</si>
  <si>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</si>
  <si>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</si>
  <si>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</si>
  <si>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</si>
  <si>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</si>
  <si>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</si>
  <si>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</si>
  <si>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</si>
  <si>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</si>
  <si>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</si>
  <si>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</si>
  <si>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</si>
  <si>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</si>
  <si>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</si>
  <si>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</si>
  <si>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</si>
  <si>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</si>
  <si>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</si>
  <si>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</si>
  <si>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</si>
  <si>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</si>
  <si>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</si>
  <si>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</si>
  <si>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</si>
  <si>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</si>
  <si>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</si>
  <si>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</si>
  <si>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</si>
  <si>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</si>
  <si>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</si>
  <si>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</si>
  <si>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</si>
  <si>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</si>
  <si>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</si>
  <si>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</si>
  <si>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</si>
  <si>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</si>
  <si>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</si>
  <si>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</si>
  <si>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</si>
  <si>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</si>
  <si>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</si>
  <si>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</si>
  <si>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</si>
  <si>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</si>
  <si>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</si>
  <si>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</si>
  <si>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</si>
  <si>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</si>
  <si>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</si>
  <si>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</si>
  <si>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</si>
  <si>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</si>
  <si>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</si>
  <si>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</si>
  <si>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</si>
  <si>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</si>
  <si>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</si>
  <si>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</si>
  <si>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</si>
  <si>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</si>
  <si>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</si>
  <si>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</si>
  <si>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</si>
  <si>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</si>
  <si>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</si>
  <si>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</si>
  <si>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</si>
  <si>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</si>
  <si>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</si>
  <si>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</si>
  <si>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</si>
  <si>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</si>
  <si>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</si>
  <si>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</si>
  <si>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</si>
  <si>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</si>
  <si>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</si>
  <si>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</si>
  <si>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</si>
  <si>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</si>
  <si>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</si>
  <si>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</si>
  <si>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</si>
  <si>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</si>
  <si>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</si>
  <si>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</si>
  <si>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</si>
  <si>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</si>
  <si>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</si>
  <si>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</si>
  <si>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</si>
  <si>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</si>
  <si>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</si>
  <si>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</si>
  <si>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</si>
  <si>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</si>
  <si>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</si>
  <si>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</si>
  <si>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</si>
  <si>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</si>
  <si>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</si>
  <si>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</si>
  <si>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</si>
  <si>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</si>
  <si>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</si>
  <si>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</si>
  <si>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</si>
  <si>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</si>
  <si>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</si>
  <si>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</si>
  <si>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</si>
  <si>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</si>
  <si>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</si>
  <si>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</si>
  <si>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</si>
  <si>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</si>
  <si>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</si>
  <si>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</si>
  <si>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</si>
  <si>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</si>
  <si>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</si>
  <si>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</si>
  <si>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</si>
  <si>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</si>
  <si>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</si>
  <si>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</si>
  <si>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</si>
  <si>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</si>
  <si>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</si>
  <si>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</si>
  <si>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</si>
  <si>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</si>
  <si>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</si>
  <si>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</si>
  <si>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</si>
  <si>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</si>
  <si>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</si>
  <si>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</si>
  <si>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</si>
  <si>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</si>
  <si>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</si>
  <si>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</si>
  <si>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</si>
  <si>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</si>
  <si>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</si>
  <si>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</si>
  <si>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</si>
  <si>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</si>
  <si>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</si>
  <si>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</si>
  <si>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</si>
  <si>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</si>
  <si>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</si>
  <si>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</si>
  <si>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</si>
  <si>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</si>
  <si>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</si>
  <si>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</si>
  <si>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</si>
  <si>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</si>
  <si>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</si>
  <si>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</si>
  <si>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</si>
  <si>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</si>
  <si>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</si>
  <si>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</si>
  <si>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</si>
  <si>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</si>
  <si>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</si>
  <si>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</si>
  <si>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</si>
  <si>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</si>
  <si>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</si>
  <si>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</si>
  <si>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</si>
  <si>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</si>
  <si>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</si>
  <si>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</si>
  <si>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</si>
  <si>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</si>
  <si>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</si>
  <si>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</si>
  <si>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</si>
  <si>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</si>
  <si>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</si>
  <si>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</si>
  <si>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</si>
  <si>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</si>
  <si>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</si>
  <si>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</si>
  <si>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</si>
  <si>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</si>
  <si>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</si>
  <si>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</si>
  <si>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</si>
  <si>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</si>
  <si>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</si>
  <si>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</si>
  <si>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</si>
  <si>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</si>
  <si>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</si>
  <si>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</si>
  <si>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</si>
  <si>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</si>
  <si>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</si>
  <si>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</si>
  <si>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</si>
  <si>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</si>
  <si>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</si>
  <si>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</si>
  <si>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</si>
  <si>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</si>
  <si>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</si>
  <si>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</si>
  <si>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</si>
  <si>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</si>
  <si>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</si>
  <si>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</si>
  <si>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</si>
  <si>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</si>
  <si>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</si>
  <si>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</si>
  <si>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</si>
  <si>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</si>
  <si>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</si>
  <si>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</si>
  <si>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</si>
  <si>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</si>
  <si>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</si>
  <si>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</si>
  <si>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</si>
  <si>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</si>
  <si>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</si>
  <si>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</si>
  <si>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</si>
  <si>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</si>
  <si>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</si>
  <si>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</si>
  <si>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</si>
  <si>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</si>
  <si>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</si>
  <si>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</si>
  <si>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</si>
  <si>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</si>
  <si>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</si>
  <si>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</si>
  <si>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</si>
  <si>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</si>
  <si>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</si>
  <si>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</si>
  <si>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</si>
  <si>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</si>
  <si>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</si>
  <si>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</si>
  <si>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</si>
  <si>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</si>
  <si>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</si>
  <si>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</si>
  <si>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</si>
  <si>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</si>
  <si>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</si>
  <si>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</si>
  <si>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</si>
  <si>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</si>
  <si>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</si>
  <si>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</si>
  <si>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</si>
  <si>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</si>
  <si>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</si>
  <si>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</si>
  <si>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</si>
  <si>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</si>
  <si>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</si>
  <si>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</si>
  <si>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</si>
  <si>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</si>
  <si>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</si>
  <si>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</si>
  <si>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</si>
  <si>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</si>
  <si>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</si>
  <si>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</si>
  <si>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</si>
  <si>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</si>
  <si>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</si>
  <si>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</si>
  <si>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</si>
  <si>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</si>
  <si>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</si>
  <si>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</si>
  <si>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</si>
  <si>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</si>
  <si>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</si>
  <si>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</si>
  <si>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</si>
  <si>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</si>
  <si>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</si>
  <si>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</si>
  <si>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</si>
  <si>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</si>
  <si>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</si>
  <si>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</si>
  <si>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</si>
  <si>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</si>
  <si>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</si>
  <si>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</si>
  <si>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</si>
  <si>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</si>
  <si>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</si>
  <si>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</si>
  <si>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</si>
  <si>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</si>
  <si>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</si>
  <si>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</si>
  <si>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</si>
  <si>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</si>
  <si>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</si>
  <si>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</si>
  <si>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</si>
  <si>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</si>
  <si>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</si>
  <si>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</si>
  <si>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</si>
  <si>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</si>
  <si>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</si>
  <si>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</si>
  <si>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</si>
  <si>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</si>
  <si>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</si>
  <si>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</si>
  <si>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</si>
  <si>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</si>
  <si>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</si>
  <si>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</si>
  <si>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</si>
  <si>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</si>
  <si>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</si>
  <si>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</si>
  <si>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</si>
  <si>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</si>
  <si>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</si>
  <si>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</si>
  <si>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</si>
  <si>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</si>
  <si>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</si>
  <si>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</si>
  <si>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</si>
  <si>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</si>
  <si>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</si>
  <si>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</si>
  <si>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</si>
  <si>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</si>
  <si>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</si>
  <si>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</si>
  <si>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</si>
  <si>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</si>
  <si>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</si>
  <si>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</si>
  <si>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</si>
  <si>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</si>
  <si>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</si>
  <si>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</si>
  <si>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</si>
  <si>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</si>
  <si>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</si>
  <si>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</si>
  <si>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</si>
  <si>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</si>
  <si>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</si>
  <si>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</si>
  <si>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</si>
  <si>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</si>
  <si>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</si>
  <si>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</si>
  <si>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</si>
  <si>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</si>
  <si>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</si>
  <si>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</si>
  <si>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</si>
  <si>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</si>
  <si>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</si>
  <si>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</si>
  <si>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</si>
  <si>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</si>
  <si>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</si>
  <si>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</si>
  <si>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</si>
  <si>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</si>
  <si>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</si>
  <si>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</si>
  <si>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</si>
  <si>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</si>
  <si>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</si>
  <si>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</si>
  <si>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</si>
  <si>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</si>
  <si>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</si>
  <si>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</si>
  <si>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</si>
  <si>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</si>
  <si>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</si>
  <si>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</si>
  <si>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</si>
  <si>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</si>
  <si>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</si>
  <si>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</si>
  <si>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</si>
  <si>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</si>
  <si>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</si>
  <si>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</si>
  <si>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</si>
  <si>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</si>
  <si>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</si>
  <si>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</si>
  <si>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</si>
  <si>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</si>
  <si>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</si>
  <si>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</si>
  <si>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</si>
  <si>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</si>
  <si>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</si>
  <si>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</si>
  <si>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</si>
  <si>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</si>
  <si>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</si>
  <si>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</si>
  <si>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</si>
  <si>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</si>
  <si>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</si>
  <si>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</si>
  <si>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</si>
  <si>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</si>
  <si>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</si>
  <si>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</si>
  <si>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</si>
  <si>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</si>
  <si>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</si>
  <si>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</si>
  <si>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</si>
  <si>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</si>
  <si>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</si>
  <si>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</si>
  <si>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</si>
  <si>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</si>
  <si>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</si>
  <si>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</si>
  <si>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</si>
  <si>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</si>
  <si>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</si>
  <si>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</si>
  <si>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</si>
  <si>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</si>
  <si>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</si>
  <si>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</si>
  <si>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</si>
  <si>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</si>
  <si>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</si>
  <si>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</si>
  <si>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</si>
  <si>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</si>
  <si>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</si>
  <si>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</si>
  <si>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</si>
  <si>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</si>
  <si>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</si>
  <si>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</si>
  <si>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</si>
  <si>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</si>
  <si>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</si>
  <si>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</si>
  <si>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</si>
  <si>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</si>
  <si>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</si>
  <si>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</si>
  <si>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</si>
  <si>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</si>
  <si>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</si>
  <si>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</si>
  <si>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</si>
  <si>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</si>
  <si>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</si>
  <si>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</si>
  <si>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</si>
  <si>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</si>
  <si>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</si>
  <si>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</si>
  <si>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</si>
  <si>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</si>
  <si>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</si>
  <si>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</si>
  <si>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</si>
  <si>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</si>
  <si>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</si>
  <si>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</si>
  <si>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</si>
  <si>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</si>
  <si>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</si>
  <si>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</si>
  <si>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</si>
  <si>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</si>
  <si>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</si>
  <si>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</si>
  <si>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</si>
  <si>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</si>
  <si>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</si>
  <si>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</si>
  <si>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</si>
  <si>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</si>
  <si>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</si>
  <si>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</si>
  <si>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</si>
  <si>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</si>
  <si>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</si>
  <si>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</si>
  <si>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</si>
  <si>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</si>
  <si>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</si>
  <si>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</si>
  <si>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</si>
  <si>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</si>
  <si>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</si>
  <si>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</si>
  <si>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</si>
  <si>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</si>
  <si>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</si>
  <si>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</si>
  <si>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</si>
  <si>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</si>
  <si>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</si>
  <si>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</si>
  <si>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</si>
  <si>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</si>
  <si>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</si>
  <si>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</si>
  <si>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</si>
  <si>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</si>
  <si>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</si>
  <si>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</si>
  <si>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</si>
  <si>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</si>
  <si>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</si>
  <si>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</si>
  <si>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</si>
  <si>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</si>
  <si>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</si>
  <si>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</si>
  <si>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</si>
  <si>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</si>
  <si>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</si>
  <si>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</si>
  <si>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</si>
  <si>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</si>
  <si>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</si>
  <si>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</si>
  <si>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</si>
  <si>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</si>
  <si>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</si>
  <si>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</si>
  <si>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</si>
  <si>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</si>
  <si>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</si>
  <si>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</si>
  <si>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</si>
  <si>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</si>
  <si>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</si>
  <si>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</si>
  <si>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</si>
  <si>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</si>
  <si>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</si>
  <si>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</si>
  <si>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</si>
  <si>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</si>
  <si>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</si>
  <si>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</si>
  <si>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</si>
  <si>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</si>
  <si>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</si>
  <si>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</si>
  <si>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</si>
  <si>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</si>
  <si>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</si>
  <si>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</si>
  <si>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</si>
  <si>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</si>
  <si>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</si>
  <si>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</si>
  <si>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</si>
  <si>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</si>
  <si>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</si>
  <si>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</si>
  <si>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</si>
  <si>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</si>
  <si>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</si>
  <si>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</si>
  <si>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</si>
  <si>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</si>
  <si>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</si>
  <si>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</si>
  <si>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</si>
  <si>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</si>
  <si>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</si>
  <si>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</si>
  <si>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</si>
  <si>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</si>
  <si>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</si>
  <si>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</si>
  <si>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</si>
  <si>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</si>
  <si>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</si>
  <si>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</si>
  <si>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</si>
  <si>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</si>
  <si>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</si>
  <si>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</si>
  <si>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</si>
  <si>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</si>
  <si>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</si>
  <si>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</si>
  <si>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</si>
  <si>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</si>
  <si>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</si>
  <si>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</si>
  <si>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</si>
  <si>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</si>
  <si>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</si>
  <si>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</si>
  <si>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</si>
  <si>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</si>
  <si>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</si>
  <si>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</si>
  <si>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</si>
  <si>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</si>
  <si>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</si>
  <si>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</si>
  <si>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</si>
  <si>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</si>
  <si>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</si>
  <si>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</si>
  <si>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</si>
  <si>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</si>
  <si>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</si>
  <si>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</si>
  <si>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</si>
  <si>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</si>
  <si>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</si>
  <si>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</si>
  <si>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</si>
  <si>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</si>
  <si>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</si>
  <si>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</si>
  <si>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</si>
  <si>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</si>
  <si>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</si>
  <si>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</si>
  <si>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</si>
  <si>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</si>
  <si>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</si>
  <si>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</si>
  <si>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</si>
  <si>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</si>
  <si>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</si>
  <si>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</si>
  <si>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</si>
  <si>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</si>
  <si>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</si>
  <si>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</si>
  <si>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</si>
  <si>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</si>
  <si>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</si>
  <si>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</si>
  <si>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</si>
  <si>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</si>
  <si>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</si>
  <si>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</si>
  <si>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</si>
  <si>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</si>
  <si>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</si>
  <si>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</si>
  <si>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</si>
  <si>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</si>
  <si>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</si>
  <si>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</si>
  <si>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</si>
  <si>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</si>
  <si>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</si>
  <si>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</si>
  <si>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</si>
  <si>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</si>
  <si>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</si>
  <si>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</si>
  <si>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</si>
  <si>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</si>
  <si>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</si>
  <si>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</si>
  <si>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</si>
  <si>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</si>
  <si>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</si>
  <si>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</si>
  <si>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</si>
  <si>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</si>
  <si>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</si>
  <si>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</si>
  <si>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</si>
  <si>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</si>
  <si>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</si>
  <si>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</si>
  <si>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</si>
  <si>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</si>
  <si>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</si>
  <si>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</si>
  <si>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</si>
  <si>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</si>
  <si>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</si>
  <si>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</si>
  <si>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</si>
  <si>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</si>
  <si>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</si>
  <si>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</si>
  <si>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</si>
  <si>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</si>
  <si>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</si>
  <si>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</si>
  <si>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</si>
  <si>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</si>
  <si>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</si>
  <si>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</si>
  <si>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</si>
  <si>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</si>
  <si>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</si>
  <si>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</si>
  <si>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</si>
  <si>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</si>
  <si>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</si>
  <si>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</si>
  <si>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</si>
  <si>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</si>
  <si>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</si>
  <si>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</si>
  <si>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</si>
  <si>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</si>
  <si>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</si>
  <si>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</si>
  <si>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</si>
  <si>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</si>
  <si>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</si>
  <si>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</si>
  <si>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</si>
  <si>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</si>
  <si>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</si>
  <si>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</si>
  <si>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</si>
  <si>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</si>
  <si>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</si>
  <si>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</si>
  <si>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</si>
  <si>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</si>
  <si>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</si>
  <si>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</si>
  <si>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</si>
  <si>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</si>
  <si>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</si>
  <si>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</si>
  <si>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</si>
  <si>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</si>
  <si>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</si>
  <si>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</si>
  <si>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</si>
  <si>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</si>
  <si>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</si>
  <si>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</si>
  <si>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</si>
  <si>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</si>
  <si>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</si>
  <si>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</si>
  <si>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</si>
  <si>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</si>
  <si>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</si>
  <si>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</si>
  <si>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</si>
  <si>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</si>
  <si>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</si>
  <si>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</si>
  <si>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</si>
  <si>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</si>
  <si>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</si>
  <si>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</si>
  <si>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</si>
  <si>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</si>
  <si>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</si>
  <si>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</si>
  <si>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</si>
  <si>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</si>
  <si>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</si>
  <si>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</si>
  <si>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</si>
  <si>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</si>
  <si>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</si>
  <si>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</si>
  <si>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</si>
  <si>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</si>
  <si>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</si>
  <si>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</si>
  <si>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</si>
  <si>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</si>
  <si>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</si>
  <si>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</si>
  <si>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</si>
  <si>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</si>
  <si>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</si>
  <si>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</si>
  <si>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</si>
  <si>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</si>
  <si>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</si>
  <si>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</si>
  <si>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</si>
  <si>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</si>
  <si>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</si>
  <si>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</si>
  <si>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</si>
  <si>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</si>
  <si>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</si>
  <si>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</si>
  <si>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</si>
  <si>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</si>
  <si>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</si>
  <si>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</si>
  <si>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</si>
  <si>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</si>
  <si>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</si>
  <si>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</si>
  <si>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</si>
  <si>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</si>
  <si>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</si>
  <si>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</si>
  <si>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</si>
  <si>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</si>
  <si>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</si>
  <si>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</si>
  <si>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</si>
  <si>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</si>
  <si>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</si>
  <si>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</si>
  <si>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</si>
  <si>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</si>
  <si>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</si>
  <si>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</si>
  <si>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</si>
  <si>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</si>
  <si>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</si>
  <si>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</si>
  <si>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</si>
  <si>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</si>
  <si>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</si>
  <si>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</si>
  <si>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</si>
  <si>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</si>
  <si>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</si>
  <si>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</si>
  <si>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</si>
  <si>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</si>
  <si>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</si>
  <si>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</si>
  <si>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</si>
  <si>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</si>
  <si>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</si>
  <si>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</si>
  <si>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</si>
  <si>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</si>
  <si>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</si>
  <si>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</si>
  <si>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</si>
  <si>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</si>
  <si>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</si>
  <si>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</si>
  <si>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</si>
  <si>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</si>
  <si>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</si>
  <si>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</si>
  <si>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</si>
  <si>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</si>
  <si>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</si>
  <si>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</si>
  <si>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</si>
  <si>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</si>
  <si>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</si>
  <si>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</si>
  <si>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</si>
  <si>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</si>
  <si>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</si>
  <si>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</si>
  <si>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</si>
  <si>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</si>
  <si>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</si>
  <si>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</si>
  <si>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</si>
  <si>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</si>
  <si>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</si>
  <si>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</si>
  <si>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</si>
  <si>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</si>
  <si>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</si>
  <si>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</si>
  <si>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</si>
  <si>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</si>
  <si>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</si>
  <si>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</si>
  <si>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</si>
  <si>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</si>
  <si>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</si>
  <si>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</si>
  <si>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</si>
  <si>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</si>
  <si>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</si>
  <si>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</si>
  <si>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</si>
  <si>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</si>
  <si>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</si>
  <si>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</si>
  <si>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</si>
  <si>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</si>
  <si>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</si>
  <si>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</si>
  <si>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</si>
  <si>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</si>
  <si>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</si>
  <si>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</si>
  <si>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</si>
  <si>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</si>
  <si>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</si>
  <si>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</si>
  <si>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</si>
  <si>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</si>
  <si>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</si>
  <si>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</si>
  <si>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</si>
  <si>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</si>
  <si>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</si>
  <si>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</si>
  <si>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</si>
  <si>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</si>
  <si>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</si>
  <si>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</si>
  <si>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</si>
  <si>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</si>
  <si>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</si>
  <si>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</si>
  <si>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</si>
  <si>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</si>
  <si>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</si>
  <si>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</si>
  <si>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</si>
  <si>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</si>
  <si>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</si>
  <si>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</si>
  <si>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</si>
  <si>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</si>
  <si>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</si>
  <si>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</si>
  <si>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</si>
  <si>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</si>
  <si>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</si>
  <si>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</si>
  <si>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</si>
  <si>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</si>
  <si>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</si>
  <si>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</si>
  <si>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</si>
  <si>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</si>
  <si>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</si>
  <si>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</si>
  <si>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</si>
  <si>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</si>
  <si>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</si>
  <si>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</si>
  <si>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</si>
  <si>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</si>
  <si>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</si>
  <si>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</si>
  <si>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</si>
  <si>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</si>
  <si>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</si>
  <si>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</si>
  <si>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</si>
  <si>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</si>
  <si>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</si>
  <si>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</si>
  <si>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</si>
  <si>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</si>
  <si>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</si>
  <si>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</si>
  <si>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</si>
  <si>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</si>
  <si>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</si>
  <si>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</si>
  <si>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</si>
  <si>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</si>
  <si>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</si>
  <si>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</si>
  <si>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</si>
  <si>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</si>
  <si>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</si>
  <si>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</si>
  <si>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</si>
  <si>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</si>
  <si>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</si>
  <si>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</si>
  <si>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</si>
  <si>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</si>
  <si>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</si>
  <si>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</si>
  <si>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</si>
  <si>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</si>
  <si>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</si>
  <si>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</si>
  <si>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</si>
  <si>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</si>
  <si>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</si>
  <si>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</si>
  <si>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</si>
  <si>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</si>
  <si>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</si>
  <si>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</si>
  <si>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</si>
  <si>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</si>
  <si>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</si>
  <si>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</si>
  <si>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</si>
  <si>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</si>
  <si>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</si>
  <si>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</si>
  <si>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</si>
  <si>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</si>
  <si>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</si>
  <si>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</si>
  <si>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</si>
  <si>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</si>
  <si>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</si>
  <si>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</si>
  <si>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</si>
  <si>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</si>
  <si>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</si>
  <si>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</si>
  <si>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</si>
  <si>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</si>
  <si>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</si>
  <si>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</si>
  <si>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</si>
  <si>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</si>
  <si>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</si>
  <si>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</si>
  <si>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</si>
  <si>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</si>
  <si>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</si>
  <si>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</si>
  <si>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</si>
  <si>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</si>
  <si>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</si>
  <si>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</si>
  <si>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</si>
  <si>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</si>
  <si>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</si>
  <si>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</si>
  <si>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</si>
  <si>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</si>
  <si>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</si>
  <si>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</si>
  <si>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</si>
  <si>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</si>
  <si>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</si>
  <si>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</si>
  <si>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</si>
  <si>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</si>
  <si>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</si>
  <si>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</si>
  <si>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</si>
  <si>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</si>
  <si>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</si>
  <si>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</si>
  <si>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</si>
  <si>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</si>
  <si>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</si>
  <si>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</si>
  <si>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</si>
  <si>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</si>
  <si>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</si>
  <si>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</si>
  <si>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</si>
  <si>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</si>
  <si>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</si>
  <si>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</si>
  <si>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</si>
  <si>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</si>
  <si>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</si>
  <si>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</si>
  <si>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</si>
  <si>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</si>
  <si>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</si>
  <si>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</si>
  <si>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</si>
  <si>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</si>
  <si>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</si>
  <si>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</si>
  <si>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</si>
  <si>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</si>
  <si>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</si>
  <si>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</si>
  <si>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</si>
  <si>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</si>
  <si>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</si>
  <si>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</si>
  <si>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</si>
  <si>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</si>
  <si>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</si>
  <si>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</si>
  <si>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</si>
  <si>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</si>
  <si>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</si>
  <si>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</si>
  <si>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</si>
  <si>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</si>
  <si>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</si>
  <si>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</si>
  <si>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</si>
  <si>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</si>
  <si>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</si>
  <si>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</si>
  <si>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</si>
  <si>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</si>
  <si>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</si>
  <si>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</si>
  <si>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</si>
  <si>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</si>
  <si>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</si>
  <si>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</si>
  <si>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</si>
  <si>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</si>
  <si>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</si>
  <si>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</si>
  <si>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</si>
  <si>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</si>
  <si>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</si>
  <si>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</si>
  <si>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</si>
  <si>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</si>
  <si>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</si>
  <si>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</si>
  <si>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</si>
  <si>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</si>
  <si>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</si>
  <si>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</si>
  <si>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</si>
  <si>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</si>
  <si>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</si>
  <si>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</si>
  <si>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</si>
  <si>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</si>
  <si>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</si>
  <si>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</si>
  <si>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</si>
  <si>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</si>
  <si>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</si>
  <si>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</si>
  <si>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</si>
  <si>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</si>
  <si>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</si>
  <si>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</si>
  <si>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</si>
  <si>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</si>
  <si>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</si>
  <si>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</si>
  <si>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</si>
  <si>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</si>
  <si>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</si>
  <si>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</si>
  <si>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</si>
  <si>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</si>
  <si>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</si>
  <si>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</si>
  <si>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</si>
  <si>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</si>
  <si>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</si>
  <si>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</si>
  <si>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</si>
  <si>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</si>
  <si>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</si>
  <si>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</si>
  <si>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</si>
  <si>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</si>
  <si>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</si>
  <si>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</si>
  <si>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</si>
  <si>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</si>
  <si>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</si>
  <si>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</si>
  <si>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</si>
  <si>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</si>
  <si>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</si>
  <si>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</si>
  <si>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</si>
  <si>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</si>
  <si>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</si>
  <si>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</si>
  <si>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</si>
  <si>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</si>
  <si>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</si>
  <si>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</si>
  <si>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</si>
  <si>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</si>
  <si>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</si>
  <si>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</si>
  <si>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</si>
  <si>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</si>
  <si>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</si>
  <si>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</si>
  <si>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</si>
  <si>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</si>
  <si>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</si>
  <si>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</si>
  <si>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</si>
  <si>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</si>
  <si>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</si>
  <si>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</si>
  <si>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</si>
  <si>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</si>
  <si>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</si>
  <si>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</si>
  <si>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</si>
  <si>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</si>
  <si>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</si>
  <si>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</si>
  <si>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</si>
  <si>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</si>
  <si>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</si>
  <si>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</si>
  <si>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</si>
  <si>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</si>
  <si>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</si>
  <si>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</si>
  <si>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</si>
  <si>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</si>
  <si>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</si>
  <si>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</si>
  <si>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</si>
  <si>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</si>
  <si>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</si>
  <si>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</si>
  <si>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</si>
  <si>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</si>
  <si>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</si>
  <si>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</si>
  <si>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</si>
  <si>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</si>
  <si>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</si>
  <si>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</si>
  <si>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</si>
  <si>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</si>
  <si>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</si>
  <si>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</si>
  <si>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</si>
  <si>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</si>
  <si>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</si>
  <si>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</si>
  <si>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</si>
  <si>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</si>
  <si>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</si>
  <si>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</si>
  <si>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</si>
  <si>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</si>
  <si>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</si>
  <si>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</si>
  <si>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</si>
  <si>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</si>
  <si>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</si>
  <si>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</si>
  <si>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</si>
  <si>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</si>
  <si>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</si>
  <si>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</si>
  <si>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</si>
  <si>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</si>
  <si>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</si>
  <si>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</si>
  <si>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</si>
  <si>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</si>
  <si>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</si>
  <si>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</si>
  <si>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</si>
  <si>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</si>
  <si>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</si>
  <si>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</si>
  <si>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</si>
  <si>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</si>
  <si>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</si>
  <si>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</si>
  <si>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</si>
  <si>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</si>
  <si>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</si>
  <si>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</si>
  <si>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</si>
  <si>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</si>
  <si>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</si>
  <si>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</si>
  <si>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</si>
  <si>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</si>
  <si>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</si>
  <si>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</si>
  <si>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</si>
  <si>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</si>
  <si>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</si>
  <si>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</si>
  <si>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</si>
  <si>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</si>
  <si>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</si>
  <si>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</si>
  <si>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</si>
  <si>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</si>
  <si>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</si>
  <si>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</si>
  <si>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</si>
  <si>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</si>
  <si>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</si>
  <si>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</si>
  <si>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</si>
  <si>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</si>
  <si>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</si>
  <si>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</si>
  <si>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</si>
  <si>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</si>
  <si>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</si>
  <si>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</si>
  <si>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</si>
  <si>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</si>
  <si>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</si>
  <si>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</si>
  <si>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</si>
  <si>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</si>
  <si>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</si>
  <si>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</si>
  <si>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</si>
  <si>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</si>
  <si>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</si>
  <si>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</si>
  <si>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</si>
  <si>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</si>
  <si>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</si>
  <si>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</si>
  <si>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</si>
  <si>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</si>
  <si>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</si>
  <si>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</si>
  <si>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</si>
  <si>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</si>
  <si>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</si>
  <si>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</si>
  <si>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</si>
  <si>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</si>
  <si>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</si>
  <si>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</si>
  <si>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</si>
  <si>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</si>
  <si>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</si>
  <si>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</si>
  <si>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</si>
  <si>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</si>
  <si>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</si>
  <si>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</si>
  <si>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</si>
  <si>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</si>
  <si>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</si>
  <si>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</si>
  <si>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</si>
  <si>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</si>
  <si>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</si>
  <si>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</si>
  <si>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</si>
  <si>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</si>
  <si>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</si>
  <si>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</si>
  <si>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</si>
  <si>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</si>
  <si>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</si>
  <si>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</si>
  <si>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</si>
  <si>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</si>
  <si>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</si>
  <si>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</si>
  <si>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</si>
  <si>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</si>
  <si>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</si>
  <si>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</si>
  <si>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</si>
  <si>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</si>
  <si>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</si>
  <si>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</si>
  <si>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</si>
  <si>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</si>
  <si>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</si>
  <si>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</si>
  <si>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</si>
  <si>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</si>
  <si>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</si>
  <si>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</si>
  <si>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</si>
  <si>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</si>
  <si>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</si>
  <si>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</si>
  <si>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</si>
  <si>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</si>
  <si>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</si>
  <si>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</si>
  <si>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</si>
  <si>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</si>
  <si>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</si>
  <si>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</si>
  <si>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</si>
  <si>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</si>
  <si>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</si>
  <si>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</si>
  <si>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</si>
  <si>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</si>
  <si>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</si>
  <si>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</si>
  <si>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</si>
  <si>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</si>
  <si>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</si>
  <si>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</si>
  <si>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</si>
  <si>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</si>
  <si>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</si>
  <si>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</si>
  <si>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</si>
  <si>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</si>
  <si>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</si>
  <si>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</si>
  <si>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</si>
  <si>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</si>
  <si>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</si>
  <si>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</si>
  <si>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</si>
  <si>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</si>
  <si>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</si>
  <si>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</si>
  <si>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</si>
  <si>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</si>
  <si>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</si>
  <si>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</si>
  <si>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</si>
  <si>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</si>
  <si>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</si>
  <si>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</si>
  <si>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</si>
  <si>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</si>
  <si>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</si>
  <si>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</si>
  <si>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</si>
  <si>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</si>
  <si>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</si>
  <si>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</si>
  <si>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</si>
  <si>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</si>
  <si>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</si>
  <si>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</si>
  <si>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</si>
  <si>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</si>
  <si>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</si>
  <si>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</si>
  <si>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</si>
  <si>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</si>
  <si>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</si>
  <si>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</si>
  <si>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</si>
  <si>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</si>
  <si>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</si>
  <si>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</si>
  <si>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</si>
  <si>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</si>
  <si>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</si>
  <si>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</si>
  <si>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</si>
  <si>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</si>
  <si>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</si>
  <si>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</si>
  <si>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</si>
  <si>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</si>
  <si>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</si>
  <si>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</si>
  <si>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</si>
  <si>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</si>
  <si>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</si>
  <si>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</si>
  <si>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</si>
  <si>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</si>
  <si>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</si>
  <si>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</si>
  <si>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</si>
  <si>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</si>
  <si>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</si>
  <si>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</si>
  <si>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</si>
  <si>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</si>
  <si>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</si>
  <si>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</si>
  <si>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</si>
  <si>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</si>
  <si>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</si>
  <si>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</si>
  <si>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</si>
  <si>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</si>
  <si>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</si>
  <si>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</si>
  <si>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</si>
  <si>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</si>
  <si>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</si>
  <si>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</si>
  <si>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</si>
  <si>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</si>
  <si>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</si>
  <si>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</si>
  <si>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</si>
  <si>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</si>
  <si>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</si>
  <si>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</si>
  <si>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</si>
  <si>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</si>
  <si>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</si>
  <si>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</si>
  <si>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</si>
  <si>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</si>
  <si>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</si>
  <si>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</si>
  <si>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</si>
  <si>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</si>
  <si>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</si>
  <si>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</si>
  <si>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</si>
  <si>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</si>
  <si>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</si>
  <si>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</si>
  <si>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</si>
  <si>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</si>
  <si>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</si>
  <si>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</si>
  <si>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</si>
  <si>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</si>
  <si>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</si>
  <si>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</si>
  <si>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</si>
  <si>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</si>
  <si>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</si>
  <si>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</si>
  <si>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</si>
  <si>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</si>
  <si>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</si>
  <si>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</si>
  <si>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</si>
  <si>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</si>
  <si>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</si>
  <si>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</si>
  <si>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</si>
  <si>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</si>
  <si>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</si>
  <si>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</si>
  <si>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</si>
  <si>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</si>
  <si>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</si>
  <si>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</si>
  <si>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</si>
  <si>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</si>
  <si>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</si>
  <si>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</si>
  <si>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</si>
  <si>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</si>
  <si>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</si>
  <si>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</si>
  <si>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</si>
  <si>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</si>
  <si>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</si>
  <si>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</si>
  <si>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</si>
  <si>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</si>
  <si>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</si>
  <si>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</si>
  <si>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</si>
  <si>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</si>
  <si>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</si>
  <si>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</si>
  <si>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</si>
  <si>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</si>
  <si>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</si>
  <si>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</si>
  <si>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</si>
  <si>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</si>
  <si>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</si>
  <si>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</si>
  <si>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</si>
  <si>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</si>
  <si>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</si>
  <si>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</si>
  <si>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</si>
  <si>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</si>
  <si>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</si>
  <si>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</si>
  <si>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</si>
  <si>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</si>
  <si>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</si>
  <si>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</si>
  <si>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</si>
  <si>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</si>
  <si>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</si>
  <si>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</si>
  <si>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</si>
  <si>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</si>
  <si>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</si>
  <si>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</si>
  <si>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</si>
  <si>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</si>
  <si>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</si>
  <si>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</si>
  <si>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</si>
  <si>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</si>
  <si>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</si>
  <si>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</si>
  <si>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</si>
  <si>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</si>
  <si>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</si>
  <si>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</si>
  <si>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</si>
  <si>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</si>
  <si>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</si>
  <si>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</si>
  <si>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</si>
  <si>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</si>
  <si>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</si>
  <si>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</si>
  <si>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</si>
  <si>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</si>
  <si>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</si>
  <si>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</si>
  <si>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</si>
  <si>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</si>
  <si>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</si>
  <si>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</si>
  <si>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</si>
  <si>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</si>
  <si>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</si>
  <si>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</si>
  <si>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</si>
  <si>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</si>
  <si>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</si>
  <si>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</si>
  <si>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</si>
  <si>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</si>
  <si>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</si>
  <si>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</si>
  <si>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</si>
  <si>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</si>
  <si>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</si>
  <si>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</si>
  <si>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</si>
  <si>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</si>
  <si>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</si>
  <si>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</si>
  <si>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</si>
  <si>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</si>
  <si>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</si>
  <si>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</si>
  <si>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</si>
  <si>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</si>
  <si>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</si>
  <si>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</si>
  <si>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</si>
  <si>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</si>
  <si>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</si>
  <si>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</si>
  <si>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</si>
  <si>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</si>
  <si>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</si>
  <si>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</si>
  <si>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</si>
  <si>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</si>
  <si>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</si>
  <si>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</si>
  <si>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</si>
  <si>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</si>
  <si>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</si>
  <si>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</si>
  <si>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</si>
  <si>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</si>
  <si>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</si>
  <si>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</si>
  <si>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</si>
  <si>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</si>
  <si>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</si>
  <si>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</si>
  <si>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</si>
  <si>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</si>
  <si>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</si>
  <si>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</si>
  <si>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</si>
  <si>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</si>
  <si>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</si>
  <si>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</si>
  <si>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</si>
  <si>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</si>
  <si>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</si>
  <si>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</si>
  <si>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</si>
  <si>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</si>
  <si>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</si>
  <si>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</si>
  <si>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</si>
  <si>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</si>
  <si>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</si>
  <si>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</si>
  <si>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</si>
  <si>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</si>
  <si>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</si>
  <si>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</si>
  <si>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</si>
  <si>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</si>
  <si>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</si>
  <si>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</si>
  <si>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</si>
  <si>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</si>
  <si>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</si>
  <si>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</si>
  <si>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</si>
  <si>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</si>
  <si>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</si>
  <si>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</si>
  <si>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</si>
  <si>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</si>
  <si>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</si>
  <si>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</si>
  <si>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</si>
  <si>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</si>
  <si>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</si>
  <si>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</si>
  <si>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</si>
  <si>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</si>
  <si>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</si>
  <si>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</si>
  <si>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</si>
  <si>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</si>
  <si>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</si>
  <si>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</si>
  <si>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</si>
  <si>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</si>
  <si>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</si>
  <si>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</si>
  <si>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</si>
  <si>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</si>
  <si>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</si>
  <si>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</si>
  <si>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</si>
  <si>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</si>
  <si>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</si>
  <si>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</si>
  <si>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</si>
  <si>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</si>
  <si>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</si>
  <si>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</si>
  <si>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</si>
  <si>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</si>
  <si>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</si>
  <si>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</si>
  <si>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</si>
  <si>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</si>
  <si>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</si>
  <si>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</si>
  <si>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</si>
  <si>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</si>
  <si>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</si>
  <si>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</si>
  <si>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</si>
  <si>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</si>
  <si>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</si>
  <si>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</si>
  <si>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</si>
  <si>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</si>
  <si>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</si>
  <si>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</si>
  <si>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</si>
  <si>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</si>
  <si>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</si>
  <si>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</si>
  <si>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</si>
  <si>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</si>
  <si>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</si>
  <si>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</si>
  <si>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</si>
  <si>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</si>
  <si>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</si>
  <si>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</si>
  <si>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</si>
  <si>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</si>
  <si>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</si>
  <si>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</si>
  <si>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</si>
  <si>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</si>
  <si>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</si>
  <si>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</si>
  <si>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</si>
  <si>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</si>
  <si>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</si>
  <si>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</si>
  <si>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</si>
  <si>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</si>
  <si>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</si>
  <si>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</si>
  <si>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</si>
  <si>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</si>
  <si>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</si>
  <si>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</si>
  <si>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</si>
  <si>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</si>
  <si>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</si>
  <si>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</si>
  <si>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</si>
  <si>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</si>
  <si>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</si>
  <si>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</si>
  <si>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</si>
  <si>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</si>
  <si>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</si>
  <si>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</si>
  <si>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</si>
  <si>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</si>
  <si>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</si>
  <si>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</si>
  <si>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</si>
  <si>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</si>
  <si>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</si>
  <si>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</si>
  <si>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</si>
  <si>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</si>
  <si>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</si>
  <si>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</si>
  <si>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</si>
  <si>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</si>
  <si>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</si>
  <si>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</si>
  <si>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</si>
  <si>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</si>
  <si>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</si>
  <si>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</si>
  <si>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</si>
  <si>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</si>
  <si>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</si>
  <si>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</si>
  <si>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</si>
  <si>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</si>
  <si>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</si>
  <si>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</si>
  <si>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</si>
  <si>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</si>
  <si>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</si>
  <si>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</si>
  <si>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</si>
  <si>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</si>
  <si>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</si>
  <si>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</si>
  <si>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</si>
  <si>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</si>
  <si>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</si>
  <si>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</si>
  <si>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</si>
  <si>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</si>
  <si>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</si>
  <si>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</si>
  <si>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</si>
  <si>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</si>
  <si>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</si>
  <si>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</si>
  <si>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</si>
  <si>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</si>
  <si>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</si>
  <si>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</si>
  <si>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</si>
  <si>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</si>
  <si>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</si>
  <si>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</si>
  <si>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</si>
  <si>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</si>
  <si>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</si>
  <si>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</si>
  <si>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</si>
  <si>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</si>
  <si>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</si>
  <si>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</si>
  <si>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</si>
  <si>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</si>
  <si>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</si>
  <si>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</si>
  <si>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</si>
  <si>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</si>
  <si>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</si>
  <si>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</si>
  <si>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</si>
  <si>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</si>
  <si>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</si>
  <si>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</si>
  <si>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</si>
  <si>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</si>
  <si>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</si>
  <si>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</si>
  <si>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</si>
  <si>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</si>
  <si>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</si>
  <si>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</si>
  <si>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</si>
  <si>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</si>
  <si>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</si>
  <si>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</si>
  <si>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</si>
  <si>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</si>
  <si>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</si>
  <si>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</si>
  <si>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</si>
  <si>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</si>
  <si>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</si>
  <si>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</si>
  <si>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</si>
  <si>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</si>
  <si>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</si>
  <si>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</si>
  <si>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</si>
  <si>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</si>
  <si>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</si>
  <si>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</si>
  <si>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</si>
  <si>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</si>
  <si>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</si>
  <si>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</si>
  <si>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</si>
  <si>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</si>
  <si>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</si>
  <si>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</si>
  <si>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</si>
  <si>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</si>
  <si>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</si>
  <si>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</si>
  <si>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</si>
  <si>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</si>
  <si>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</si>
  <si>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</si>
  <si>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</si>
  <si>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</si>
  <si>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</si>
  <si>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</si>
  <si>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</si>
  <si>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</si>
  <si>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</si>
  <si>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</si>
  <si>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</si>
  <si>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</si>
  <si>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</si>
  <si>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</si>
  <si>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</si>
  <si>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</si>
  <si>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</si>
  <si>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</si>
  <si>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</si>
  <si>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</si>
  <si>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</si>
  <si>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</si>
  <si>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</si>
  <si>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</si>
  <si>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</si>
  <si>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</si>
  <si>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</si>
  <si>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</si>
  <si>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</si>
  <si>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</si>
  <si>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</si>
  <si>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</si>
  <si>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</si>
  <si>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</si>
  <si>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</si>
  <si>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</si>
  <si>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</si>
  <si>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</si>
  <si>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</si>
  <si>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</si>
  <si>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</si>
  <si>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</si>
  <si>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</si>
  <si>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</si>
  <si>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</si>
  <si>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</si>
  <si>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</si>
  <si>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</si>
  <si>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</si>
  <si>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</si>
  <si>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</si>
  <si>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</si>
  <si>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</si>
  <si>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</si>
  <si>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</si>
  <si>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</si>
  <si>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</si>
  <si>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</si>
  <si>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</si>
  <si>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</si>
  <si>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</si>
  <si>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</si>
  <si>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</si>
  <si>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</si>
  <si>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</si>
  <si>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</si>
  <si>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</si>
  <si>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</si>
  <si>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</si>
  <si>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</si>
  <si>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</si>
  <si>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</si>
  <si>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</si>
  <si>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</si>
  <si>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</si>
  <si>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</si>
  <si>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</si>
  <si>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</si>
  <si>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</si>
  <si>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</si>
  <si>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</si>
  <si>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</si>
  <si>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</si>
  <si>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</si>
  <si>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</si>
  <si>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</si>
  <si>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</si>
  <si>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</si>
  <si>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</si>
  <si>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</si>
  <si>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</si>
  <si>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</si>
  <si>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</si>
  <si>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</si>
  <si>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</si>
  <si>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</si>
  <si>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</si>
  <si>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</si>
  <si>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</si>
  <si>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</si>
  <si>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</si>
  <si>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</si>
  <si>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</si>
  <si>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</si>
  <si>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</si>
  <si>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</si>
  <si>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</si>
  <si>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</si>
  <si>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</si>
  <si>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</si>
  <si>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</si>
  <si>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</si>
  <si>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</si>
  <si>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</si>
  <si>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</si>
  <si>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</si>
  <si>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</si>
  <si>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</si>
  <si>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</si>
  <si>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</si>
  <si>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</si>
  <si>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</si>
  <si>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</si>
  <si>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</si>
  <si>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</si>
  <si>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</si>
  <si>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</si>
  <si>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</si>
  <si>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</si>
  <si>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</si>
  <si>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</si>
  <si>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</si>
  <si>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</si>
  <si>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</si>
  <si>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</si>
  <si>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</si>
  <si>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</si>
  <si>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</si>
  <si>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</si>
  <si>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</si>
  <si>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</si>
  <si>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</si>
  <si>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</si>
  <si>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</si>
  <si>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</si>
  <si>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</si>
  <si>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</si>
  <si>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</si>
  <si>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</si>
  <si>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</si>
  <si>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</si>
  <si>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</si>
  <si>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</si>
  <si>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</si>
  <si>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</si>
  <si>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</si>
  <si>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</si>
  <si>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</si>
  <si>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</si>
  <si>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</si>
  <si>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</si>
  <si>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</si>
  <si>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</si>
  <si>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</si>
  <si>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</si>
  <si>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</si>
  <si>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</si>
  <si>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</si>
  <si>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</si>
  <si>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</si>
  <si>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</si>
  <si>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</si>
  <si>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</si>
  <si>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</si>
  <si>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</si>
  <si>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</si>
  <si>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</si>
  <si>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</si>
  <si>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</si>
  <si>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</si>
  <si>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</si>
  <si>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</si>
  <si>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</si>
  <si>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</si>
  <si>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</si>
  <si>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</si>
  <si>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</si>
  <si>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</si>
  <si>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</si>
  <si>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</si>
  <si>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</si>
  <si>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</si>
  <si>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</si>
  <si>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</si>
  <si>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</si>
  <si>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</si>
  <si>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</si>
  <si>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</si>
  <si>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</si>
  <si>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</si>
  <si>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</si>
  <si>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</si>
  <si>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</si>
  <si>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</si>
  <si>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</si>
  <si>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</si>
  <si>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</si>
  <si>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</si>
  <si>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</si>
  <si>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</si>
  <si>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</si>
  <si>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</si>
  <si>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</si>
  <si>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</si>
  <si>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</si>
  <si>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</si>
  <si>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</si>
  <si>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</si>
  <si>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</si>
  <si>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</si>
  <si>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</si>
  <si>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</si>
  <si>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</si>
  <si>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</si>
  <si>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</si>
  <si>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</si>
  <si>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</si>
  <si>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</si>
  <si>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</si>
  <si>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</si>
  <si>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</si>
  <si>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</si>
  <si>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</si>
  <si>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</si>
  <si>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</si>
  <si>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</si>
  <si>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</si>
  <si>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</si>
  <si>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</si>
  <si>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</si>
  <si>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</si>
  <si>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</si>
  <si>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</si>
  <si>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</si>
  <si>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</si>
  <si>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</si>
  <si>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</si>
  <si>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</si>
  <si>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</si>
  <si>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</si>
  <si>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</si>
  <si>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</si>
  <si>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</si>
  <si>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</si>
  <si>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</si>
  <si>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</si>
  <si>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</si>
  <si>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</si>
  <si>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</si>
  <si>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</si>
  <si>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</si>
  <si>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</si>
  <si>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</si>
  <si>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</si>
  <si>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</si>
  <si>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</si>
  <si>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</si>
  <si>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</si>
  <si>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</si>
  <si>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</si>
  <si>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</si>
  <si>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</si>
  <si>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</si>
  <si>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</si>
  <si>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</si>
  <si>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</si>
  <si>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</si>
  <si>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</si>
  <si>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</si>
  <si>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</si>
  <si>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</si>
  <si>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</si>
  <si>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</si>
  <si>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</si>
  <si>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</si>
  <si>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</si>
  <si>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</si>
  <si>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</si>
  <si>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</si>
  <si>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</si>
  <si>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</si>
  <si>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</si>
  <si>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</si>
  <si>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</si>
  <si>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</si>
  <si>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</si>
  <si>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</si>
  <si>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</si>
  <si>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</si>
  <si>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</si>
  <si>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</si>
  <si>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</si>
  <si>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</si>
  <si>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</si>
  <si>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</si>
  <si>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</si>
  <si>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</si>
  <si>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</si>
  <si>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</si>
  <si>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</si>
  <si>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</si>
  <si>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</si>
  <si>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</si>
  <si>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</si>
  <si>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</si>
  <si>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</si>
  <si>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</si>
  <si>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</si>
  <si>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</si>
  <si>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</si>
  <si>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</si>
  <si>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</si>
  <si>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</si>
  <si>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</si>
  <si>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</si>
  <si>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</si>
  <si>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</si>
  <si>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</si>
  <si>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</si>
  <si>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</si>
  <si>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</si>
  <si>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</si>
  <si>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</si>
  <si>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</si>
  <si>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</si>
  <si>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</si>
  <si>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</si>
  <si>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</si>
  <si>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</si>
  <si>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</si>
  <si>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</si>
  <si>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</si>
  <si>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</si>
  <si>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</si>
  <si>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</si>
  <si>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</si>
  <si>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</si>
  <si>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</si>
  <si>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</si>
  <si>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</si>
  <si>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</si>
  <si>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</si>
  <si>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</si>
  <si>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</si>
  <si>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</si>
  <si>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</si>
  <si>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</si>
  <si>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</si>
  <si>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</si>
  <si>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</si>
  <si>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</si>
  <si>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</si>
  <si>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</si>
  <si>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</si>
  <si>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</si>
  <si>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</si>
  <si>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</si>
  <si>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</si>
  <si>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</si>
  <si>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</si>
  <si>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</si>
  <si>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</si>
  <si>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</si>
  <si>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</si>
  <si>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</si>
  <si>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</si>
  <si>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</si>
  <si>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</si>
  <si>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</si>
  <si>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</si>
  <si>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</si>
  <si>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</si>
  <si>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</si>
  <si>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</si>
  <si>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</si>
  <si>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</si>
  <si>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</si>
  <si>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</si>
  <si>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</si>
  <si>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</si>
  <si>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</si>
  <si>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</si>
  <si>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</si>
  <si>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</si>
  <si>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</si>
  <si>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</si>
  <si>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</si>
  <si>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</si>
  <si>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</si>
  <si>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</si>
  <si>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</si>
  <si>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</si>
  <si>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</si>
  <si>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</si>
  <si>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</si>
  <si>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</si>
  <si>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</si>
  <si>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</si>
  <si>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</si>
  <si>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</si>
  <si>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</si>
  <si>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</si>
  <si>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</si>
  <si>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</si>
  <si>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</si>
  <si>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</si>
  <si>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</si>
  <si>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</si>
  <si>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</si>
  <si>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</si>
  <si>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</si>
  <si>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</si>
  <si>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</si>
  <si>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</si>
  <si>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</si>
  <si>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</si>
  <si>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</si>
  <si>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</si>
  <si>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</si>
  <si>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</si>
  <si>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</si>
  <si>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</si>
  <si>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</si>
  <si>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</si>
  <si>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</si>
  <si>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</si>
  <si>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</si>
  <si>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</si>
  <si>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</si>
  <si>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</si>
  <si>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</si>
  <si>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</si>
  <si>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</si>
  <si>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</si>
  <si>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</si>
  <si>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</si>
  <si>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</si>
  <si>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</si>
  <si>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</si>
  <si>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</si>
  <si>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</si>
  <si>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</si>
  <si>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</si>
  <si>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</si>
  <si>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</si>
  <si>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</si>
  <si>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</si>
  <si>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</si>
  <si>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</si>
  <si>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</si>
  <si>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</si>
  <si>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</si>
  <si>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</si>
  <si>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</si>
  <si>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</si>
  <si>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</si>
  <si>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</si>
  <si>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</si>
  <si>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</si>
  <si>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</si>
  <si>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</si>
  <si>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</si>
  <si>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</si>
  <si>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</si>
  <si>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</si>
  <si>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</si>
  <si>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</si>
  <si>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</si>
  <si>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</si>
  <si>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</si>
  <si>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</si>
  <si>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</si>
  <si>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</si>
  <si>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</si>
  <si>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</si>
  <si>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</si>
  <si>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</si>
  <si>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</si>
  <si>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</si>
  <si>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</si>
  <si>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</si>
  <si>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</si>
  <si>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</si>
  <si>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</si>
  <si>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</si>
  <si>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</si>
  <si>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</si>
  <si>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</si>
  <si>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</si>
  <si>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</si>
  <si>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</si>
  <si>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</si>
  <si>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</si>
  <si>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</si>
  <si>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</si>
  <si>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</si>
  <si>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</si>
  <si>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</si>
  <si>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</si>
  <si>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</si>
  <si>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</si>
  <si>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</si>
  <si>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</si>
  <si>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</si>
  <si>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</si>
  <si>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</si>
  <si>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</si>
  <si>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</si>
  <si>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</si>
  <si>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</si>
  <si>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</si>
  <si>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</si>
  <si>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</si>
  <si>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</si>
  <si>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</si>
  <si>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</si>
  <si>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</si>
  <si>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</si>
  <si>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</si>
  <si>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</si>
  <si>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</si>
  <si>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</si>
  <si>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</si>
  <si>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</si>
  <si>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</si>
  <si>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</si>
  <si>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</si>
  <si>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</si>
  <si>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</si>
  <si>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</si>
  <si>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</si>
  <si>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</si>
  <si>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</si>
  <si>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</si>
  <si>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</si>
  <si>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</si>
  <si>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</si>
  <si>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</si>
  <si>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</si>
  <si>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</si>
  <si>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</si>
  <si>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</si>
  <si>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</si>
  <si>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</si>
  <si>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</si>
  <si>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</si>
  <si>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</si>
  <si>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</si>
  <si>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</si>
  <si>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</si>
  <si>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</si>
  <si>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</si>
  <si>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</si>
  <si>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</si>
  <si>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</si>
  <si>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</si>
  <si>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</si>
  <si>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</si>
  <si>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</si>
  <si>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</si>
  <si>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</si>
  <si>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</si>
  <si>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</si>
  <si>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</si>
  <si>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</si>
  <si>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</si>
  <si>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</si>
  <si>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</si>
  <si>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</si>
  <si>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</si>
  <si>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</si>
  <si>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</si>
  <si>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</si>
  <si>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</si>
  <si>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</si>
  <si>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</si>
  <si>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</si>
  <si>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</si>
  <si>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</si>
  <si>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</si>
  <si>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</si>
  <si>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</si>
  <si>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</si>
  <si>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</si>
  <si>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</si>
  <si>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</si>
  <si>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</si>
  <si>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</si>
  <si>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</si>
  <si>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</si>
  <si>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</si>
  <si>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</si>
  <si>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</si>
  <si>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</si>
  <si>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</si>
  <si>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</si>
  <si>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</si>
  <si>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</si>
  <si>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</si>
  <si>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</si>
  <si>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</si>
  <si>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</si>
  <si>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</si>
  <si>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</si>
  <si>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</si>
  <si>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</si>
  <si>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</si>
  <si>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</si>
  <si>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</si>
  <si>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</si>
  <si>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</si>
  <si>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</si>
  <si>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</si>
  <si>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</si>
  <si>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</si>
  <si>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</si>
  <si>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</si>
  <si>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</si>
  <si>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</si>
  <si>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</si>
  <si>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</si>
  <si>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</si>
  <si>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</si>
  <si>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</si>
  <si>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</si>
  <si>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</si>
  <si>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</si>
  <si>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</si>
  <si>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</si>
  <si>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</si>
  <si>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</si>
  <si>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</si>
  <si>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</si>
  <si>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</si>
  <si>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</si>
  <si>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</si>
  <si>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</si>
  <si>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</si>
  <si>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</si>
  <si>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</si>
  <si>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</si>
  <si>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</si>
  <si>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</si>
  <si>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</si>
  <si>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</si>
  <si>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</si>
  <si>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</si>
  <si>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</si>
  <si>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</si>
  <si>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</si>
  <si>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</si>
  <si>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</si>
  <si>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</si>
  <si>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</si>
  <si>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</si>
  <si>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</si>
  <si>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</si>
  <si>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</si>
  <si>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</si>
  <si>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</si>
  <si>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</si>
  <si>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</si>
  <si>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</si>
  <si>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</si>
  <si>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</si>
  <si>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</si>
  <si>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</si>
  <si>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</si>
  <si>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</si>
  <si>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</si>
  <si>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</si>
  <si>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</si>
  <si>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</si>
  <si>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</si>
  <si>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</si>
  <si>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</si>
  <si>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</si>
  <si>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</si>
  <si>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</si>
  <si>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</si>
  <si>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</si>
  <si>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</si>
  <si>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</si>
  <si>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</si>
  <si>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</si>
  <si>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</si>
  <si>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</si>
  <si>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</si>
  <si>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</si>
  <si>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</si>
  <si>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</si>
  <si>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</si>
  <si>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</si>
  <si>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</si>
  <si>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</si>
  <si>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</si>
  <si>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</si>
  <si>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</si>
  <si>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</si>
  <si>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</si>
  <si>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</si>
  <si>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</si>
  <si>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</si>
  <si>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</si>
  <si>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</si>
  <si>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</si>
  <si>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</si>
  <si>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</si>
  <si>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</si>
  <si>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</si>
  <si>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</si>
  <si>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</si>
  <si>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</si>
  <si>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</si>
  <si>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</si>
  <si>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</si>
  <si>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</si>
  <si>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</si>
  <si>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</si>
  <si>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</si>
  <si>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</si>
  <si>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</si>
  <si>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</si>
  <si>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</si>
  <si>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</si>
  <si>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</si>
  <si>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</si>
  <si>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</si>
  <si>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</si>
  <si>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</si>
  <si>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</si>
  <si>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</si>
  <si>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</si>
  <si>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</si>
  <si>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</si>
  <si>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</si>
  <si>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</si>
  <si>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</si>
  <si>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</si>
  <si>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</si>
  <si>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</si>
  <si>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</si>
  <si>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</si>
  <si>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</si>
  <si>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</si>
  <si>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</si>
  <si>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</si>
  <si>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</si>
  <si>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</si>
  <si>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</si>
  <si>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</si>
  <si>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</si>
  <si>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</si>
  <si>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</si>
  <si>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</si>
  <si>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</si>
  <si>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</si>
  <si>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</si>
  <si>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</si>
  <si>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</si>
  <si>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</si>
  <si>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</si>
  <si>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</si>
  <si>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</si>
  <si>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</si>
  <si>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</si>
  <si>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</si>
  <si>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</si>
  <si>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</si>
  <si>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</si>
  <si>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</si>
  <si>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</si>
  <si>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</si>
  <si>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</si>
  <si>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</si>
  <si>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</si>
  <si>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</si>
  <si>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</si>
  <si>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</si>
  <si>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</si>
  <si>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</si>
  <si>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</si>
  <si>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</si>
  <si>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</si>
  <si>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</si>
  <si>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</si>
  <si>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</si>
  <si>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</si>
  <si>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</si>
  <si>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</si>
  <si>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</si>
  <si>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</si>
  <si>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</si>
  <si>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</si>
  <si>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</si>
  <si>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</si>
  <si>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</si>
  <si>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</si>
  <si>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</si>
  <si>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</si>
  <si>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</si>
  <si>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</si>
  <si>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</si>
  <si>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</si>
  <si>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</si>
  <si>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</si>
  <si>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</si>
  <si>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</si>
  <si>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</si>
  <si>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</si>
  <si>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</si>
  <si>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</si>
  <si>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</si>
  <si>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</si>
  <si>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</si>
  <si>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</si>
  <si>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</si>
  <si>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</si>
  <si>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</si>
  <si>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</si>
  <si>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</si>
  <si>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</si>
  <si>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</si>
  <si>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</si>
  <si>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</si>
  <si>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</si>
  <si>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</si>
  <si>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</si>
  <si>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</si>
  <si>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</si>
  <si>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</si>
  <si>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</si>
  <si>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</si>
  <si>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</si>
  <si>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</si>
  <si>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</si>
  <si>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</si>
  <si>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</si>
  <si>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</si>
  <si>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</si>
  <si>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</si>
  <si>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</si>
  <si>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</si>
  <si>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</si>
  <si>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</si>
  <si>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</si>
  <si>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</si>
  <si>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</si>
  <si>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</si>
  <si>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</si>
  <si>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</si>
  <si>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</si>
  <si>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</si>
  <si>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</si>
  <si>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</si>
  <si>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</si>
  <si>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</si>
  <si>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</si>
  <si>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</si>
  <si>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</si>
  <si>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</si>
  <si>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</si>
  <si>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</si>
  <si>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</si>
  <si>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</si>
  <si>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</si>
  <si>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</si>
  <si>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</si>
  <si>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</si>
  <si>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</si>
  <si>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</si>
  <si>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</si>
  <si>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</si>
  <si>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</si>
  <si>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</si>
  <si>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</si>
  <si>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</si>
  <si>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</si>
  <si>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</si>
  <si>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</si>
  <si>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</si>
  <si>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</si>
  <si>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</si>
  <si>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</si>
  <si>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</si>
  <si>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</si>
  <si>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</si>
  <si>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</si>
  <si>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</si>
  <si>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</si>
  <si>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</si>
  <si>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</si>
  <si>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</si>
  <si>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</si>
  <si>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</si>
  <si>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</si>
  <si>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</si>
  <si>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</si>
  <si>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</si>
  <si>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</si>
  <si>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</si>
  <si>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</si>
  <si>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</si>
  <si>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</si>
  <si>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</si>
  <si>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</si>
  <si>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</si>
  <si>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</si>
  <si>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</si>
  <si>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</si>
  <si>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</si>
  <si>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</si>
  <si>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</si>
  <si>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</si>
  <si>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</si>
  <si>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</si>
  <si>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</si>
  <si>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</si>
  <si>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</si>
  <si>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</si>
  <si>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</si>
  <si>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</si>
  <si>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</si>
  <si>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</si>
  <si>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</si>
  <si>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</si>
  <si>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</si>
  <si>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</si>
  <si>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</si>
  <si>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</si>
  <si>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</si>
  <si>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</si>
  <si>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</si>
  <si>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</si>
  <si>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</si>
  <si>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</si>
  <si>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</si>
  <si>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</si>
  <si>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</si>
  <si>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</si>
  <si>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</si>
  <si>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</si>
  <si>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</si>
  <si>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</si>
  <si>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</si>
  <si>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</si>
  <si>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</si>
  <si>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</si>
  <si>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</si>
  <si>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</si>
  <si>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</si>
  <si>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</si>
  <si>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</si>
  <si>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</si>
  <si>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</si>
  <si>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</si>
  <si>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</si>
  <si>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</si>
  <si>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</si>
  <si>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</si>
  <si>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</si>
  <si>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</si>
  <si>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</si>
  <si>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</si>
  <si>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</si>
  <si>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</si>
  <si>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</si>
  <si>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</si>
  <si>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</si>
  <si>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</si>
  <si>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</si>
  <si>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</si>
  <si>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</si>
  <si>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</si>
  <si>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</si>
  <si>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</si>
  <si>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</si>
  <si>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</si>
  <si>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</si>
  <si>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</si>
  <si>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</si>
  <si>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</si>
  <si>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</si>
  <si>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</si>
  <si>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</si>
  <si>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</si>
  <si>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</si>
  <si>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</si>
  <si>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</si>
  <si>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</si>
  <si>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</si>
  <si>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</si>
  <si>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</si>
  <si>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</si>
  <si>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</si>
  <si>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</si>
  <si>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</si>
  <si>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</si>
  <si>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</si>
  <si>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</si>
  <si>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</si>
  <si>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</si>
  <si>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</si>
  <si>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</si>
  <si>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</si>
  <si>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</si>
  <si>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</si>
  <si>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</si>
  <si>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</si>
  <si>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</si>
  <si>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</si>
  <si>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</si>
  <si>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</si>
  <si>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</si>
  <si>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</si>
  <si>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</si>
  <si>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</si>
  <si>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</si>
  <si>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</si>
  <si>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</si>
  <si>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</si>
  <si>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</si>
  <si>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</si>
  <si>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</si>
  <si>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</si>
  <si>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</si>
  <si>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</si>
  <si>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</si>
  <si>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</si>
  <si>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</si>
  <si>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</si>
  <si>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</si>
  <si>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</si>
  <si>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</si>
  <si>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</si>
  <si>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</si>
  <si>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</si>
  <si>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</si>
  <si>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</si>
  <si>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</si>
  <si>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</si>
  <si>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</si>
  <si>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</si>
  <si>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</si>
  <si>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</si>
  <si>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</si>
  <si>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</si>
  <si>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</si>
  <si>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</si>
  <si>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</si>
  <si>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</si>
  <si>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</si>
  <si>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</si>
  <si>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</si>
  <si>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</si>
  <si>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</si>
  <si>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</si>
  <si>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</si>
  <si>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</si>
  <si>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</si>
  <si>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</si>
  <si>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</si>
  <si>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</si>
  <si>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</si>
  <si>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</si>
  <si>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</si>
  <si>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</si>
  <si>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</si>
  <si>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</si>
  <si>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</si>
  <si>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</si>
  <si>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</si>
  <si>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</si>
  <si>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</si>
  <si>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</si>
  <si>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</si>
  <si>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</si>
  <si>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</si>
  <si>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</si>
  <si>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</si>
  <si>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</si>
  <si>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</si>
  <si>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</si>
  <si>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</si>
  <si>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</si>
  <si>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</si>
  <si>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</si>
  <si>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</si>
  <si>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</si>
  <si>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</si>
  <si>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</si>
  <si>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</si>
  <si>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</si>
  <si>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</si>
  <si>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</si>
  <si>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</si>
  <si>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</si>
  <si>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</si>
  <si>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</si>
  <si>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</si>
  <si>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</si>
  <si>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</si>
  <si>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</si>
  <si>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</si>
  <si>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</si>
  <si>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</si>
  <si>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</si>
  <si>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</si>
  <si>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</si>
  <si>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</si>
  <si>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</si>
  <si>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</si>
  <si>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</si>
  <si>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</si>
  <si>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</si>
  <si>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</si>
  <si>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</si>
  <si>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</si>
  <si>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</si>
  <si>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</si>
  <si>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</si>
  <si>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</si>
  <si>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</si>
  <si>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</si>
  <si>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</si>
  <si>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</si>
  <si>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</si>
  <si>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</si>
  <si>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</si>
  <si>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</si>
  <si>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</si>
  <si>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</si>
  <si>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</si>
  <si>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</si>
  <si>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</si>
  <si>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</si>
  <si>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</si>
  <si>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</si>
  <si>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</si>
  <si>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</si>
  <si>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</si>
  <si>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</si>
  <si>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</si>
  <si>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</si>
  <si>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</si>
  <si>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</si>
  <si>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</si>
  <si>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</si>
  <si>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</si>
  <si>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</si>
  <si>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</si>
  <si>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</si>
  <si>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</si>
  <si>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</si>
  <si>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</si>
  <si>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</si>
  <si>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</si>
  <si>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</si>
  <si>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</si>
  <si>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</si>
  <si>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</si>
  <si>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</si>
  <si>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</si>
  <si>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</si>
  <si>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</si>
  <si>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</si>
  <si>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</si>
  <si>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</si>
  <si>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</si>
  <si>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</si>
  <si>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</si>
  <si>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</si>
  <si>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</si>
  <si>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</si>
  <si>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</si>
  <si>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</si>
  <si>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</si>
  <si>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</si>
  <si>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</si>
  <si>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</si>
  <si>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</si>
  <si>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</si>
  <si>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</si>
  <si>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</si>
  <si>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</si>
  <si>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</si>
  <si>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</si>
  <si>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</si>
  <si>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</si>
  <si>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</si>
  <si>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</si>
  <si>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</si>
  <si>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</si>
  <si>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</si>
  <si>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</si>
  <si>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</si>
  <si>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</si>
  <si>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</si>
  <si>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</si>
  <si>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</si>
  <si>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</si>
  <si>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</si>
  <si>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</si>
  <si>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</si>
  <si>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</si>
  <si>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</si>
  <si>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</si>
  <si>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</si>
  <si>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</si>
  <si>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</si>
  <si>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</si>
  <si>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</si>
  <si>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</si>
  <si>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</si>
  <si>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</si>
  <si>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</si>
  <si>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</si>
  <si>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</si>
  <si>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</si>
  <si>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</si>
  <si>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</si>
  <si>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</si>
  <si>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</si>
  <si>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</si>
  <si>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</si>
  <si>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</si>
  <si>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</si>
  <si>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</si>
  <si>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</si>
  <si>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</si>
  <si>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</si>
  <si>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</si>
  <si>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</si>
  <si>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</si>
  <si>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</si>
  <si>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</si>
  <si>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</si>
  <si>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</si>
  <si>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</si>
  <si>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</si>
  <si>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</si>
  <si>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</si>
  <si>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</si>
  <si>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</si>
  <si>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</si>
  <si>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</si>
  <si>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</si>
  <si>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</si>
  <si>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</si>
  <si>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</si>
  <si>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</si>
  <si>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</si>
  <si>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</si>
  <si>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</si>
  <si>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</si>
  <si>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</si>
  <si>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</si>
  <si>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</si>
  <si>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</si>
  <si>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</si>
  <si>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</si>
  <si>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</si>
  <si>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</si>
  <si>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</si>
  <si>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</si>
  <si>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</si>
  <si>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</si>
  <si>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</si>
  <si>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</si>
  <si>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</si>
  <si>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</si>
  <si>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</si>
  <si>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</si>
  <si>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</si>
  <si>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</si>
  <si>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</si>
  <si>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</si>
  <si>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</si>
  <si>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</si>
  <si>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</si>
  <si>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</si>
  <si>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</si>
  <si>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</si>
  <si>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</si>
  <si>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</si>
  <si>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</si>
  <si>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</si>
  <si>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</si>
  <si>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</si>
  <si>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</si>
  <si>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</si>
  <si>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</si>
  <si>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</si>
  <si>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</si>
  <si>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</si>
  <si>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</si>
  <si>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</si>
  <si>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</si>
  <si>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</si>
  <si>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</si>
  <si>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</si>
  <si>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</si>
  <si>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</si>
  <si>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</si>
  <si>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</si>
  <si>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</si>
  <si>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</si>
  <si>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</si>
  <si>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</si>
  <si>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</si>
  <si>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</si>
  <si>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</si>
  <si>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</si>
  <si>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</si>
  <si>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</si>
  <si>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</si>
  <si>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</si>
  <si>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</si>
  <si>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</si>
  <si>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</si>
  <si>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</si>
  <si>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</si>
  <si>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</si>
  <si>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</si>
  <si>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</si>
  <si>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</si>
  <si>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</si>
  <si>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</si>
  <si>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</si>
  <si>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</si>
  <si>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</si>
  <si>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</si>
  <si>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</si>
  <si>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</si>
  <si>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</si>
  <si>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</si>
  <si>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</si>
  <si>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</si>
  <si>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</si>
  <si>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</si>
  <si>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</si>
  <si>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</si>
  <si>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</si>
  <si>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</si>
  <si>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</si>
  <si>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</si>
  <si>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</si>
  <si>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</si>
  <si>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</si>
  <si>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</si>
  <si>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</si>
  <si>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</si>
  <si>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</si>
  <si>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</si>
  <si>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</si>
  <si>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</si>
  <si>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</si>
  <si>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</si>
  <si>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</si>
  <si>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</si>
  <si>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</si>
  <si>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</si>
  <si>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</si>
  <si>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</si>
  <si>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</si>
  <si>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</si>
  <si>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</si>
  <si>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</si>
  <si>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</si>
  <si>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</si>
  <si>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</si>
  <si>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</si>
  <si>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</si>
  <si>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</si>
  <si>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</si>
  <si>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</si>
  <si>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</si>
  <si>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</si>
  <si>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</si>
  <si>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</si>
  <si>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</si>
  <si>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</si>
  <si>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</si>
  <si>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</si>
  <si>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</si>
  <si>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</si>
  <si>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</si>
  <si>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</si>
  <si>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</si>
  <si>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</si>
  <si>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</si>
  <si>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</si>
  <si>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</si>
  <si>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</si>
  <si>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</si>
  <si>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</si>
  <si>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</si>
  <si>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</si>
  <si>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</si>
  <si>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</si>
  <si>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</si>
  <si>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</si>
  <si>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</si>
  <si>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</si>
  <si>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</si>
  <si>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</si>
  <si>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</si>
  <si>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</si>
  <si>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</si>
  <si>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</si>
  <si>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</si>
  <si>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</si>
  <si>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</si>
  <si>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</si>
  <si>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</si>
  <si>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</si>
  <si>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</si>
  <si>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</si>
  <si>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</si>
  <si>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</si>
  <si>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</si>
  <si>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</si>
  <si>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</si>
  <si>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</si>
  <si>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</si>
  <si>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</si>
  <si>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</si>
  <si>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</si>
  <si>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</si>
  <si>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</si>
  <si>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</si>
  <si>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</si>
  <si>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</si>
  <si>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</si>
  <si>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</si>
  <si>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</si>
  <si>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</si>
  <si>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</si>
  <si>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</si>
  <si>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</si>
  <si>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</si>
  <si>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</si>
  <si>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</si>
  <si>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</si>
  <si>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</si>
  <si>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</si>
  <si>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</si>
  <si>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</si>
  <si>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</si>
  <si>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</si>
  <si>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</si>
  <si>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</si>
  <si>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</si>
  <si>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</si>
  <si>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</si>
  <si>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</si>
  <si>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</si>
  <si>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</si>
  <si>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</si>
  <si>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</si>
  <si>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</si>
  <si>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</si>
  <si>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</si>
  <si>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</si>
  <si>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</si>
  <si>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</si>
  <si>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</si>
  <si>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</si>
  <si>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</si>
  <si>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</si>
  <si>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</si>
  <si>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</si>
  <si>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</si>
  <si>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</si>
  <si>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</si>
  <si>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</si>
  <si>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</si>
  <si>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</si>
  <si>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</si>
  <si>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</si>
  <si>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</si>
  <si>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</si>
  <si>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</si>
  <si>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</si>
  <si>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</si>
  <si>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</si>
  <si>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</si>
  <si>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</si>
  <si>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</si>
  <si>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</si>
  <si>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</si>
  <si>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</si>
  <si>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</si>
  <si>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</si>
  <si>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</si>
  <si>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</si>
  <si>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</si>
  <si>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</si>
  <si>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</si>
  <si>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</si>
  <si>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</si>
  <si>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</si>
  <si>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</si>
  <si>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</si>
  <si>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</si>
  <si>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</si>
  <si>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</si>
  <si>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</si>
  <si>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</si>
  <si>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</si>
  <si>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</si>
  <si>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</si>
  <si>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</si>
  <si>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</si>
  <si>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</si>
  <si>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</si>
  <si>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</si>
  <si>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</si>
  <si>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</si>
  <si>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</si>
  <si>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</si>
  <si>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</si>
  <si>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</si>
  <si>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</si>
  <si>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</si>
  <si>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</si>
  <si>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</si>
  <si>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</si>
  <si>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</si>
  <si>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</si>
  <si>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</si>
  <si>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</si>
  <si>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</si>
  <si>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</si>
  <si>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</si>
  <si>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</si>
  <si>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</si>
  <si>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</si>
  <si>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</si>
  <si>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</si>
  <si>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</si>
  <si>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</si>
  <si>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</si>
  <si>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</si>
  <si>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</si>
  <si>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</si>
  <si>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</si>
  <si>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</si>
  <si>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</si>
  <si>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</si>
  <si>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</si>
  <si>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</si>
  <si>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</si>
  <si>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</si>
  <si>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</si>
  <si>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</si>
  <si>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</si>
  <si>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</si>
  <si>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</si>
  <si>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</si>
  <si>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</si>
  <si>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</si>
  <si>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</si>
  <si>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</si>
  <si>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</si>
  <si>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</si>
  <si>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</si>
  <si>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</si>
  <si>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</si>
  <si>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</si>
  <si>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</si>
  <si>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</si>
  <si>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</si>
  <si>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</si>
  <si>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</si>
  <si>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</si>
  <si>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</si>
  <si>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</si>
  <si>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</si>
  <si>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</si>
  <si>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</si>
  <si>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</si>
  <si>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</si>
  <si>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</si>
  <si>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</si>
  <si>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</si>
  <si>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</si>
  <si>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</si>
  <si>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</si>
  <si>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</si>
  <si>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</si>
  <si>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</si>
  <si>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</si>
  <si>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</si>
  <si>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</si>
  <si>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</si>
  <si>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</si>
  <si>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</si>
  <si>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</si>
  <si>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</si>
  <si>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</si>
  <si>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</si>
  <si>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</si>
  <si>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</si>
  <si>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</si>
  <si>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</si>
  <si>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</si>
  <si>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</si>
  <si>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</si>
  <si>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</si>
  <si>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</si>
  <si>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</si>
  <si>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</si>
  <si>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</si>
  <si>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</si>
  <si>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</si>
  <si>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</si>
  <si>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</si>
  <si>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</si>
  <si>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</si>
  <si>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</si>
  <si>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</si>
  <si>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</si>
  <si>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</si>
  <si>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</si>
  <si>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</si>
  <si>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</si>
  <si>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</si>
  <si>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</si>
  <si>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</si>
  <si>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</si>
  <si>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</si>
  <si>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</si>
  <si>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</si>
  <si>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</si>
  <si>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</si>
  <si>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</si>
  <si>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</si>
  <si>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</si>
  <si>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</si>
  <si>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</si>
  <si>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</si>
  <si>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</si>
  <si>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</si>
  <si>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</si>
  <si>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</si>
  <si>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</si>
  <si>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</si>
  <si>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</si>
  <si>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</si>
  <si>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</si>
  <si>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</si>
  <si>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</si>
  <si>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</si>
  <si>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</si>
  <si>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</si>
  <si>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</si>
  <si>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</si>
  <si>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</si>
  <si>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</si>
  <si>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</si>
  <si>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</si>
  <si>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</si>
  <si>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</si>
  <si>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</si>
  <si>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</si>
  <si>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</si>
  <si>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</si>
  <si>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</si>
  <si>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</si>
  <si>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</si>
  <si>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</si>
  <si>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</si>
  <si>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</si>
  <si>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</si>
  <si>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</si>
  <si>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</si>
  <si>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</si>
  <si>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</si>
  <si>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</si>
  <si>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</si>
  <si>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</si>
  <si>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</si>
  <si>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</si>
  <si>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</si>
  <si>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</si>
  <si>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</si>
  <si>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</si>
  <si>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</si>
  <si>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</si>
  <si>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</si>
  <si>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</si>
  <si>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</si>
  <si>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</si>
  <si>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</si>
  <si>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</si>
  <si>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</si>
  <si>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</si>
  <si>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</si>
  <si>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</si>
  <si>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</si>
  <si>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</si>
  <si>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</si>
  <si>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</si>
  <si>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</si>
  <si>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</si>
  <si>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</si>
  <si>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</si>
  <si>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</si>
  <si>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</si>
  <si>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</si>
  <si>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</si>
  <si>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</si>
  <si>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</si>
  <si>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</si>
  <si>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</si>
  <si>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</si>
  <si>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</si>
  <si>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</si>
  <si>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</si>
  <si>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</si>
  <si>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</si>
  <si>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</si>
  <si>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</si>
  <si>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</si>
  <si>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</si>
  <si>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</si>
  <si>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</si>
  <si>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</si>
  <si>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</si>
  <si>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</si>
  <si>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</si>
  <si>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</si>
  <si>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</si>
  <si>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</si>
  <si>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</si>
  <si>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</si>
  <si>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</si>
  <si>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</si>
  <si>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</si>
  <si>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</si>
  <si>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</si>
  <si>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</si>
  <si>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</si>
  <si>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</si>
  <si>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</si>
  <si>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</si>
  <si>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</si>
  <si>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</si>
  <si>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</si>
  <si>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</si>
  <si>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</si>
  <si>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</si>
  <si>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</si>
  <si>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</si>
  <si>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</si>
  <si>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</si>
  <si>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</si>
  <si>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</si>
  <si>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</si>
  <si>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</si>
  <si>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</si>
  <si>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</si>
  <si>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</si>
  <si>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</si>
  <si>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</si>
  <si>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</si>
  <si>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</si>
  <si>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</si>
  <si>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</si>
  <si>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</si>
  <si>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</si>
  <si>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</si>
  <si>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</si>
  <si>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</si>
  <si>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</si>
  <si>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</si>
  <si>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</si>
  <si>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</si>
  <si>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</si>
  <si>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</si>
  <si>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</si>
  <si>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</si>
  <si>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</si>
  <si>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</si>
  <si>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</si>
  <si>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</si>
  <si>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</si>
  <si>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</si>
  <si>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</si>
  <si>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</si>
  <si>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</si>
  <si>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</si>
  <si>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</si>
  <si>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</si>
  <si>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</si>
  <si>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</si>
  <si>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</si>
  <si>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</si>
  <si>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</si>
  <si>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</si>
  <si>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</si>
  <si>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</si>
  <si>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</si>
  <si>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</si>
  <si>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</si>
  <si>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</si>
  <si>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</si>
  <si>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</si>
  <si>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</si>
  <si>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</si>
  <si>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</si>
  <si>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</si>
  <si>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</si>
  <si>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</si>
  <si>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</si>
  <si>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</si>
  <si>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</si>
  <si>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</si>
  <si>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</si>
  <si>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</si>
  <si>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</si>
  <si>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</si>
  <si>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</si>
  <si>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</si>
  <si>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</si>
  <si>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</si>
  <si>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</si>
  <si>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</si>
  <si>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</si>
  <si>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</si>
  <si>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</si>
  <si>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</si>
  <si>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</si>
  <si>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</si>
  <si>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</si>
  <si>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</si>
  <si>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</si>
  <si>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</si>
  <si>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</si>
  <si>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</si>
  <si>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</si>
  <si>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</si>
  <si>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</si>
  <si>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</si>
  <si>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</si>
  <si>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</si>
  <si>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</si>
  <si>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</si>
  <si>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</si>
  <si>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</si>
  <si>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</si>
  <si>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</si>
  <si>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</si>
  <si>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</si>
  <si>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</si>
  <si>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</si>
  <si>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</si>
  <si>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</si>
  <si>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</si>
  <si>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</si>
  <si>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</si>
  <si>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</si>
  <si>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</si>
  <si>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</si>
  <si>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</si>
  <si>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</si>
  <si>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</si>
  <si>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</si>
  <si>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</si>
  <si>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</si>
  <si>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</si>
  <si>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</si>
  <si>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</si>
  <si>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</si>
  <si>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</si>
  <si>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</si>
  <si>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</si>
  <si>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</si>
  <si>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</si>
  <si>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</si>
  <si>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</si>
  <si>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</si>
  <si>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</si>
  <si>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</si>
  <si>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</si>
  <si>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</si>
  <si>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</si>
  <si>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</si>
  <si>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</si>
  <si>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</si>
  <si>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</si>
  <si>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</si>
  <si>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</si>
  <si>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</si>
  <si>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</si>
  <si>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</si>
  <si>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</si>
  <si>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</si>
  <si>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</si>
  <si>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</si>
  <si>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</si>
  <si>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</si>
  <si>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</si>
  <si>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</si>
  <si>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</si>
  <si>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</si>
  <si>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</si>
  <si>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</si>
  <si>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</si>
  <si>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</si>
  <si>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</si>
  <si>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</si>
  <si>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</si>
  <si>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</si>
  <si>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</si>
  <si>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</si>
  <si>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</si>
  <si>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</si>
  <si>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</si>
  <si>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</si>
  <si>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</si>
  <si>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</si>
  <si>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</si>
  <si>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</si>
  <si>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</si>
  <si>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</si>
  <si>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</si>
  <si>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</si>
  <si>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</si>
  <si>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</si>
  <si>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</si>
  <si>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</si>
  <si>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</si>
  <si>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</si>
  <si>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</si>
  <si>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</si>
  <si>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</si>
  <si>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</si>
  <si>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</si>
  <si>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</si>
  <si>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</si>
  <si>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</si>
  <si>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</si>
  <si>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</si>
  <si>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</si>
  <si>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</si>
  <si>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</si>
  <si>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</si>
  <si>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</si>
  <si>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</si>
  <si>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</si>
  <si>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</si>
  <si>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</si>
  <si>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</si>
  <si>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</si>
  <si>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</si>
  <si>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</si>
  <si>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</si>
  <si>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</si>
  <si>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</si>
  <si>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</si>
  <si>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</si>
  <si>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</si>
  <si>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</si>
  <si>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</si>
  <si>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</si>
  <si>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</si>
  <si>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</si>
  <si>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</si>
  <si>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</si>
  <si>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</si>
  <si>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</si>
  <si>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</si>
  <si>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</si>
  <si>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</si>
  <si>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</si>
  <si>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</si>
  <si>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</si>
  <si>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</si>
  <si>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</si>
  <si>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</si>
  <si>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</si>
  <si>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</si>
  <si>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</si>
  <si>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</si>
  <si>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</si>
  <si>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</si>
  <si>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</si>
  <si>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</si>
  <si>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</si>
  <si>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</si>
  <si>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</si>
  <si>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</si>
  <si>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</si>
  <si>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</si>
  <si>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</si>
  <si>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</si>
  <si>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</si>
  <si>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</si>
  <si>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</si>
  <si>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</si>
  <si>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</si>
  <si>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</si>
  <si>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</si>
  <si>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</si>
  <si>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</si>
  <si>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</si>
  <si>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</si>
  <si>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</si>
  <si>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</si>
  <si>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</si>
  <si>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</si>
  <si>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</si>
  <si>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</si>
  <si>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</si>
  <si>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</si>
  <si>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</si>
  <si>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</si>
  <si>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</si>
  <si>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</si>
  <si>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</si>
  <si>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</si>
  <si>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</si>
  <si>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</si>
  <si>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</si>
  <si>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</si>
  <si>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</si>
  <si>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</si>
  <si>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</si>
  <si>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</si>
  <si>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</si>
  <si>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</si>
  <si>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</si>
  <si>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</si>
  <si>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</si>
  <si>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</si>
  <si>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</si>
  <si>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</si>
  <si>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</si>
  <si>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</si>
  <si>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</si>
  <si>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</si>
  <si>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</si>
  <si>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</si>
  <si>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</si>
  <si>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</si>
  <si>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</si>
  <si>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</si>
  <si>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</si>
  <si>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</si>
  <si>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</si>
  <si>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</si>
  <si>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</si>
  <si>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</si>
  <si>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</si>
  <si>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</si>
  <si>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</si>
  <si>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</si>
  <si>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</si>
  <si>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</si>
  <si>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</si>
  <si>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</si>
  <si>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</si>
  <si>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</si>
  <si>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</si>
  <si>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</si>
  <si>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</si>
  <si>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</si>
  <si>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</si>
  <si>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</si>
  <si>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</si>
  <si>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</si>
  <si>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</si>
  <si>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</si>
  <si>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</si>
  <si>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</si>
  <si>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</si>
  <si>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</si>
  <si>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</si>
  <si>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</si>
  <si>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</si>
  <si>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</si>
  <si>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</si>
  <si>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</si>
  <si>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</si>
  <si>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</si>
  <si>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</si>
  <si>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</si>
  <si>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</si>
  <si>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</si>
  <si>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</si>
  <si>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</si>
  <si>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</si>
  <si>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</si>
  <si>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</si>
  <si>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</si>
  <si>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</si>
  <si>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</si>
  <si>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</si>
  <si>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</si>
  <si>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</si>
  <si>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</si>
  <si>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</si>
  <si>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</si>
  <si>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</si>
  <si>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</si>
  <si>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</si>
  <si>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</si>
  <si>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</si>
  <si>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</si>
  <si>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</si>
  <si>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</si>
  <si>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</si>
  <si>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</si>
  <si>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</si>
  <si>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</si>
  <si>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</si>
  <si>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</si>
  <si>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</si>
  <si>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</si>
  <si>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</si>
  <si>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</si>
  <si>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</si>
  <si>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</si>
  <si>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</si>
  <si>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</si>
  <si>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</si>
  <si>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</si>
  <si>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</si>
  <si>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</si>
  <si>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</si>
  <si>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</si>
  <si>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</si>
  <si>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</si>
  <si>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</si>
  <si>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</si>
  <si>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</si>
  <si>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</si>
  <si>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</si>
  <si>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</si>
  <si>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</si>
  <si>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</si>
  <si>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</si>
  <si>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</si>
  <si>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</si>
  <si>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</si>
  <si>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</si>
  <si>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</si>
  <si>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</si>
  <si>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</si>
  <si>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</si>
  <si>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</si>
  <si>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</si>
  <si>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</si>
  <si>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</si>
  <si>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</si>
  <si>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</si>
  <si>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</si>
  <si>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</si>
  <si>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</si>
  <si>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</si>
  <si>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</si>
  <si>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</si>
  <si>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</si>
  <si>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</si>
  <si>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</si>
  <si>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</si>
  <si>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</si>
  <si>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</si>
  <si>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</si>
  <si>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</si>
  <si>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</si>
  <si>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</si>
  <si>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</si>
  <si>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</si>
  <si>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</si>
  <si>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</si>
  <si>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</si>
  <si>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</si>
  <si>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</si>
  <si>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</si>
  <si>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</si>
  <si>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</si>
  <si>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</si>
  <si>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</si>
  <si>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</si>
  <si>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</si>
  <si>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</si>
  <si>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</si>
  <si>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</si>
  <si>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</si>
  <si>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</si>
  <si>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</si>
  <si>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</si>
  <si>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</si>
  <si>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</si>
  <si>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</si>
  <si>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</si>
  <si>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</si>
  <si>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</si>
  <si>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</si>
  <si>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</si>
  <si>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</si>
  <si>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</si>
  <si>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</si>
  <si>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</si>
  <si>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</si>
  <si>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</si>
  <si>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</si>
  <si>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</si>
  <si>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</si>
  <si>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</si>
  <si>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</si>
  <si>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</si>
  <si>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</si>
  <si>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</si>
  <si>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</si>
  <si>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</si>
  <si>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</si>
  <si>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</si>
  <si>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</si>
  <si>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</si>
  <si>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</si>
  <si>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</si>
  <si>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</si>
  <si>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</si>
  <si>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</si>
  <si>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</si>
  <si>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</si>
  <si>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</si>
  <si>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</si>
  <si>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</si>
  <si>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</si>
  <si>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</si>
  <si>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</si>
  <si>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</si>
  <si>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</si>
  <si>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</si>
  <si>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</si>
  <si>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</si>
  <si>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</si>
  <si>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</si>
  <si>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</si>
  <si>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</si>
  <si>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</si>
  <si>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</si>
  <si>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</si>
  <si>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</si>
  <si>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</si>
  <si>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</si>
  <si>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</si>
  <si>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</si>
  <si>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</si>
  <si>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</si>
  <si>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</si>
  <si>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</si>
  <si>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</si>
  <si>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</si>
  <si>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</si>
  <si>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</si>
  <si>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</si>
  <si>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</si>
  <si>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</si>
  <si>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</si>
  <si>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</si>
  <si>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</si>
  <si>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</si>
  <si>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</si>
  <si>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</si>
  <si>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</si>
  <si>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</si>
  <si>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</si>
  <si>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</si>
  <si>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</si>
  <si>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</si>
  <si>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</si>
  <si>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</si>
  <si>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</si>
  <si>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</si>
  <si>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</si>
  <si>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</si>
  <si>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</si>
  <si>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</si>
  <si>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</si>
  <si>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</si>
  <si>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</si>
  <si>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</si>
  <si>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</si>
  <si>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</si>
  <si>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</si>
  <si>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</si>
  <si>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</si>
  <si>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</si>
  <si>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</si>
  <si>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</si>
  <si>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</si>
  <si>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</si>
  <si>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</si>
  <si>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</si>
  <si>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</si>
  <si>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</si>
  <si>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</si>
  <si>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</si>
  <si>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</si>
  <si>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</si>
  <si>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</si>
  <si>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</si>
  <si>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</si>
  <si>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</si>
  <si>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</si>
  <si>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</si>
  <si>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</si>
  <si>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</si>
  <si>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</si>
  <si>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</si>
  <si>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</si>
  <si>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</si>
  <si>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</si>
  <si>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</si>
  <si>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</si>
  <si>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</si>
  <si>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</si>
  <si>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</si>
  <si>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</si>
  <si>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</si>
  <si>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</si>
  <si>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</si>
  <si>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</si>
  <si>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</si>
  <si>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</si>
  <si>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</si>
  <si>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</si>
  <si>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</si>
  <si>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</si>
  <si>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</si>
  <si>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</si>
  <si>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</si>
  <si>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</si>
  <si>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</si>
  <si>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</si>
  <si>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</si>
  <si>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</si>
  <si>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</si>
  <si>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</si>
  <si>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</si>
  <si>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</si>
  <si>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</si>
  <si>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</si>
  <si>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</si>
  <si>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</si>
  <si>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</si>
  <si>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</si>
  <si>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</si>
  <si>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</si>
  <si>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</si>
  <si>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</si>
  <si>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</si>
  <si>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</si>
  <si>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</si>
  <si>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</si>
  <si>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</si>
  <si>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</si>
  <si>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</si>
  <si>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</si>
  <si>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</si>
  <si>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</si>
  <si>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</si>
  <si>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</si>
  <si>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</si>
  <si>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</si>
  <si>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</si>
  <si>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</si>
  <si>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</si>
  <si>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</si>
  <si>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</si>
  <si>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</si>
  <si>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</si>
  <si>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</si>
  <si>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</si>
  <si>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</si>
  <si>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</si>
  <si>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</si>
  <si>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</si>
  <si>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</si>
  <si>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</si>
  <si>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</si>
  <si>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</si>
  <si>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</si>
  <si>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</si>
  <si>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</si>
  <si>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</si>
  <si>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</si>
  <si>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</si>
  <si>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</si>
  <si>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</si>
  <si>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</si>
  <si>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</si>
  <si>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</si>
  <si>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</si>
  <si>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</si>
  <si>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</si>
  <si>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</si>
  <si>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</si>
  <si>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</si>
  <si>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</si>
  <si>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</si>
  <si>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</si>
  <si>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</si>
  <si>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</si>
  <si>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</si>
  <si>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</si>
  <si>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</si>
  <si>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</si>
  <si>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</si>
  <si>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</si>
  <si>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</si>
  <si>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</si>
  <si>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</si>
  <si>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</si>
  <si>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</si>
  <si>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</si>
  <si>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</si>
  <si>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</si>
  <si>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</si>
  <si>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</si>
  <si>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</si>
  <si>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</si>
  <si>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</si>
  <si>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</si>
  <si>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</si>
  <si>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</si>
  <si>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</si>
  <si>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</si>
  <si>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</si>
  <si>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</si>
  <si>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</si>
  <si>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</si>
  <si>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</si>
  <si>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</si>
  <si>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</si>
  <si>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</si>
  <si>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</si>
  <si>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</si>
  <si>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</si>
  <si>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</si>
  <si>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</si>
  <si>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</si>
  <si>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</si>
  <si>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</si>
  <si>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</si>
  <si>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</si>
  <si>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</si>
  <si>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</si>
  <si>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</si>
  <si>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</si>
  <si>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</si>
  <si>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</si>
  <si>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</si>
  <si>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</si>
  <si>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</si>
  <si>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</si>
  <si>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</si>
  <si>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</si>
  <si>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</si>
  <si>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</si>
  <si>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</si>
  <si>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</si>
  <si>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</si>
  <si>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</si>
  <si>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</si>
  <si>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</si>
  <si>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</si>
  <si>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</si>
  <si>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</si>
  <si>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</si>
  <si>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</si>
  <si>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</si>
  <si>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</si>
  <si>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</si>
  <si>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</si>
  <si>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</si>
  <si>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</si>
  <si>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</si>
  <si>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</si>
  <si>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</si>
  <si>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</si>
  <si>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</si>
  <si>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</si>
  <si>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</si>
  <si>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</si>
  <si>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</si>
  <si>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</si>
  <si>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</si>
  <si>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</si>
  <si>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</si>
  <si>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</si>
  <si>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</si>
  <si>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</si>
  <si>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</si>
  <si>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</si>
  <si>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</si>
  <si>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</si>
  <si>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</si>
  <si>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</si>
  <si>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</si>
  <si>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</si>
  <si>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</si>
  <si>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</si>
  <si>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</si>
  <si>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</si>
  <si>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</si>
  <si>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</si>
  <si>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</si>
  <si>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</si>
  <si>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</si>
  <si>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</si>
  <si>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</si>
  <si>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</si>
  <si>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</si>
  <si>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</si>
  <si>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</si>
  <si>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</si>
  <si>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</si>
  <si>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</si>
  <si>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</si>
  <si>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</si>
  <si>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</si>
  <si>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</si>
  <si>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</si>
  <si>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</si>
  <si>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</si>
  <si>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</si>
  <si>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</si>
  <si>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</si>
  <si>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</si>
  <si>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</si>
  <si>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</si>
  <si>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</si>
  <si>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</si>
  <si>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</si>
  <si>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</si>
  <si>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</si>
  <si>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</si>
  <si>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</si>
  <si>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</si>
  <si>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</si>
  <si>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</si>
  <si>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</si>
  <si>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</si>
  <si>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</si>
  <si>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</si>
  <si>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</si>
  <si>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</si>
  <si>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</si>
  <si>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</si>
  <si>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</si>
  <si>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</si>
  <si>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</si>
  <si>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</si>
  <si>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</si>
  <si>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</si>
  <si>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</si>
  <si>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</si>
  <si>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</si>
  <si>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</si>
  <si>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</si>
  <si>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</si>
  <si>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</si>
  <si>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</si>
  <si>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</si>
  <si>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</si>
  <si>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</si>
  <si>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</si>
  <si>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</si>
  <si>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</si>
  <si>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</si>
  <si>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</si>
  <si>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</si>
  <si>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</si>
  <si>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</si>
  <si>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</si>
  <si>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</si>
  <si>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</si>
  <si>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</si>
  <si>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</si>
  <si>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</si>
  <si>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</si>
  <si>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</si>
  <si>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</si>
  <si>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</si>
  <si>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</si>
  <si>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</si>
  <si>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</si>
  <si>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</si>
  <si>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</si>
  <si>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</si>
  <si>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</si>
  <si>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</si>
  <si>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</si>
  <si>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</si>
  <si>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</si>
  <si>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</si>
  <si>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</si>
  <si>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</si>
  <si>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</si>
  <si>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</si>
  <si>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</si>
  <si>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</si>
  <si>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</si>
  <si>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</si>
  <si>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</si>
  <si>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</si>
  <si>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</si>
  <si>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</si>
  <si>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</si>
  <si>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</si>
  <si>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</si>
  <si>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</si>
  <si>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</si>
  <si>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</si>
  <si>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</si>
  <si>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</si>
  <si>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</si>
  <si>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</si>
  <si>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</si>
  <si>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</si>
  <si>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</si>
  <si>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</si>
  <si>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</si>
  <si>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</si>
  <si>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</si>
  <si>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</si>
  <si>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</si>
  <si>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</si>
  <si>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</si>
  <si>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</si>
  <si>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</si>
  <si>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</si>
  <si>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</si>
  <si>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</si>
  <si>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</si>
  <si>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</si>
  <si>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</si>
  <si>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</si>
  <si>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</si>
  <si>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</si>
  <si>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</si>
  <si>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</si>
  <si>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</si>
  <si>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</si>
  <si>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</si>
  <si>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</si>
  <si>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</si>
  <si>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</si>
  <si>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</si>
  <si>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</si>
  <si>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</si>
  <si>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</si>
  <si>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</si>
  <si>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</si>
  <si>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</si>
  <si>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</si>
  <si>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</si>
  <si>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</si>
  <si>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</si>
  <si>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</si>
  <si>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</si>
  <si>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</si>
  <si>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</si>
  <si>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</si>
  <si>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</si>
  <si>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</si>
  <si>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</si>
  <si>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</si>
  <si>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</si>
  <si>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</si>
  <si>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</si>
  <si>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</si>
  <si>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</si>
  <si>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</si>
  <si>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</si>
  <si>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</si>
  <si>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</si>
  <si>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</si>
  <si>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</si>
  <si>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</si>
  <si>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</si>
  <si>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</si>
  <si>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</si>
  <si>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</si>
  <si>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</si>
  <si>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</si>
  <si>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</si>
  <si>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</si>
  <si>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</si>
  <si>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</si>
  <si>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</si>
  <si>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</si>
  <si>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</si>
  <si>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</si>
  <si>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</si>
  <si>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</si>
  <si>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</si>
  <si>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</si>
  <si>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</si>
  <si>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</si>
  <si>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</si>
  <si>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</si>
  <si>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</si>
  <si>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</si>
  <si>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</si>
  <si>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</si>
  <si>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</si>
  <si>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</si>
  <si>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</si>
  <si>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</si>
  <si>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</si>
  <si>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</si>
  <si>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</si>
  <si>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</si>
  <si>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</si>
  <si>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</si>
  <si>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</si>
  <si>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</si>
  <si>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</si>
  <si>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</si>
  <si>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</si>
  <si>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</si>
  <si>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</si>
  <si>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</si>
  <si>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</si>
  <si>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</si>
  <si>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</si>
  <si>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</si>
  <si>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</si>
  <si>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</si>
  <si>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</si>
  <si>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</si>
  <si>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</si>
  <si>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</si>
  <si>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</si>
  <si>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</si>
  <si>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</si>
  <si>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</si>
  <si>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</si>
  <si>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</si>
  <si>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</si>
  <si>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</si>
  <si>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</si>
  <si>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</si>
  <si>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</si>
  <si>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</si>
  <si>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</si>
  <si>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</si>
  <si>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</si>
  <si>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</si>
  <si>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</si>
  <si>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</si>
  <si>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</si>
  <si>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</si>
  <si>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</si>
  <si>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</si>
  <si>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</si>
  <si>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</si>
  <si>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</si>
  <si>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</si>
  <si>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</si>
  <si>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</si>
  <si>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</si>
  <si>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</si>
  <si>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</si>
  <si>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</si>
  <si>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</si>
  <si>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</si>
  <si>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</si>
  <si>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</si>
  <si>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</si>
  <si>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</si>
  <si>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</si>
  <si>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</si>
  <si>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</si>
  <si>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</si>
  <si>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</si>
  <si>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</si>
  <si>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</si>
  <si>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</si>
  <si>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</si>
  <si>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</si>
  <si>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</si>
  <si>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</si>
  <si>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</si>
  <si>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</si>
  <si>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</si>
  <si>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</si>
  <si>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</si>
  <si>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</si>
  <si>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</si>
  <si>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</si>
  <si>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</si>
  <si>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</si>
  <si>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</si>
  <si>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</si>
  <si>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</si>
  <si>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</si>
  <si>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</si>
  <si>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</si>
  <si>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</si>
  <si>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</si>
  <si>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</si>
  <si>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</si>
  <si>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</si>
  <si>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</si>
  <si>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</si>
  <si>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</si>
  <si>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</si>
  <si>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</si>
  <si>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</si>
  <si>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</si>
  <si>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</si>
  <si>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</si>
  <si>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</si>
  <si>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</si>
  <si>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</si>
  <si>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</si>
  <si>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</si>
  <si>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</si>
  <si>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</si>
  <si>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</si>
  <si>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</si>
  <si>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</si>
  <si>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</si>
  <si>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</si>
  <si>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</si>
  <si>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</si>
  <si>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</si>
  <si>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</si>
  <si>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</si>
  <si>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</si>
  <si>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</si>
  <si>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</si>
  <si>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</si>
  <si>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</si>
  <si>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</si>
  <si>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</si>
  <si>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</si>
  <si>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</si>
  <si>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</si>
  <si>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</si>
  <si>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</si>
  <si>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</si>
  <si>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</si>
  <si>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</si>
  <si>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</si>
  <si>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</si>
  <si>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</si>
  <si>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</si>
  <si>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</si>
  <si>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</si>
  <si>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</si>
  <si>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</si>
  <si>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</si>
  <si>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</si>
  <si>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</si>
  <si>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</si>
  <si>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</si>
  <si>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</si>
  <si>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</si>
  <si>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</si>
  <si>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</si>
  <si>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</si>
  <si>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</si>
  <si>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</si>
  <si>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</si>
  <si>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</si>
  <si>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</si>
  <si>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</si>
  <si>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</si>
  <si>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</si>
  <si>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</si>
  <si>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</si>
  <si>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</si>
  <si>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</si>
  <si>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</si>
  <si>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</si>
  <si>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</si>
  <si>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</si>
  <si>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</si>
  <si>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</si>
  <si>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</si>
  <si>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</si>
  <si>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</si>
  <si>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</si>
  <si>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</si>
  <si>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</si>
  <si>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</si>
  <si>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</si>
  <si>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</si>
  <si>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</si>
  <si>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</si>
  <si>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</si>
  <si>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</si>
  <si>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</si>
  <si>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</si>
  <si>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</si>
  <si>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</si>
  <si>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</si>
  <si>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</si>
  <si>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</si>
  <si>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</si>
  <si>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</si>
  <si>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</si>
  <si>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</si>
  <si>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</si>
  <si>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</si>
  <si>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</si>
  <si>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</si>
  <si>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</si>
  <si>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</si>
  <si>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</si>
  <si>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</si>
  <si>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</si>
  <si>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</si>
  <si>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</si>
  <si>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</si>
  <si>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</si>
  <si>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</si>
  <si>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</si>
  <si>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</si>
  <si>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</si>
  <si>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</si>
  <si>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</si>
  <si>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</si>
  <si>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</si>
  <si>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</si>
  <si>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</si>
  <si>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</si>
  <si>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</si>
  <si>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</si>
  <si>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</si>
  <si>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</si>
  <si>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</si>
  <si>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</si>
  <si>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</si>
  <si>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</si>
  <si>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</si>
  <si>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</si>
  <si>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</si>
  <si>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</si>
  <si>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</si>
  <si>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</si>
  <si>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</si>
  <si>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</si>
  <si>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</si>
  <si>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</si>
  <si>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</si>
  <si>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</si>
  <si>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</si>
  <si>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</si>
  <si>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</si>
  <si>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</si>
  <si>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</si>
  <si>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</si>
  <si>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</si>
  <si>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</si>
  <si>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</si>
  <si>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</si>
  <si>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</si>
  <si>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</si>
  <si>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</si>
  <si>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</si>
  <si>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</si>
  <si>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</si>
  <si>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</si>
  <si>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</si>
  <si>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</si>
  <si>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</si>
  <si>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</si>
  <si>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</si>
  <si>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</si>
  <si>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</si>
  <si>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</si>
  <si>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</si>
  <si>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</si>
  <si>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</si>
  <si>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</si>
  <si>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</si>
  <si>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</si>
  <si>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</si>
  <si>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</si>
  <si>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</si>
  <si>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</si>
  <si>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</si>
  <si>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</si>
  <si>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</si>
  <si>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</si>
  <si>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</si>
  <si>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</si>
  <si>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</si>
  <si>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</si>
  <si>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</si>
  <si>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</si>
  <si>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</si>
  <si>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</si>
  <si>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</si>
  <si>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</si>
  <si>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</si>
  <si>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</si>
  <si>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</si>
  <si>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</si>
  <si>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</si>
  <si>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</si>
  <si>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</si>
  <si>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</si>
  <si>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</si>
  <si>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</si>
  <si>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</si>
  <si>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</si>
  <si>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</si>
  <si>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</si>
  <si>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</si>
  <si>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</si>
  <si>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</si>
  <si>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</si>
  <si>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</si>
  <si>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</si>
  <si>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</si>
  <si>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</si>
  <si>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</si>
  <si>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</si>
  <si>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</si>
  <si>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</si>
  <si>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</si>
  <si>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</si>
  <si>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</si>
  <si>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</si>
  <si>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</si>
  <si>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</si>
  <si>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</si>
  <si>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</si>
  <si>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</si>
  <si>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</si>
  <si>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</si>
  <si>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</si>
  <si>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</si>
  <si>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</si>
  <si>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</si>
  <si>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</si>
  <si>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</si>
  <si>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</si>
  <si>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</si>
  <si>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</si>
  <si>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</si>
  <si>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</si>
  <si>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</si>
  <si>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</si>
  <si>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</si>
  <si>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</si>
  <si>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</si>
  <si>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</si>
  <si>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</si>
  <si>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</si>
  <si>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</si>
  <si>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</si>
  <si>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</si>
  <si>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</si>
  <si>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</si>
  <si>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</si>
  <si>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</si>
  <si>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</si>
  <si>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</si>
  <si>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</si>
  <si>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</si>
  <si>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</si>
  <si>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</si>
  <si>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</si>
  <si>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</si>
  <si>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</si>
  <si>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</si>
  <si>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</si>
  <si>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</si>
  <si>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</si>
  <si>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</si>
  <si>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</si>
  <si>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</si>
  <si>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</si>
  <si>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</si>
  <si>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</si>
  <si>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</si>
  <si>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</si>
  <si>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</si>
  <si>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</si>
  <si>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</si>
  <si>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</si>
  <si>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</si>
  <si>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</si>
  <si>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</si>
  <si>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</si>
  <si>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</si>
  <si>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</si>
  <si>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</si>
  <si>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</si>
  <si>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</si>
  <si>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</si>
  <si>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</si>
  <si>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</si>
  <si>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</si>
  <si>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</si>
  <si>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</si>
  <si>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</si>
  <si>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</si>
  <si>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</si>
  <si>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</si>
  <si>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</si>
  <si>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</si>
  <si>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</si>
  <si>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</si>
  <si>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</si>
  <si>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</si>
  <si>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</si>
  <si>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</si>
  <si>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</si>
  <si>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</si>
  <si>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</si>
  <si>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</si>
  <si>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</si>
  <si>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</si>
  <si>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</si>
  <si>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</si>
  <si>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</si>
  <si>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</si>
  <si>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</si>
  <si>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</si>
  <si>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</si>
  <si>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</si>
  <si>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</si>
  <si>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</si>
  <si>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</si>
  <si>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</si>
  <si>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</si>
  <si>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</si>
  <si>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</si>
  <si>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</si>
  <si>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</si>
  <si>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</si>
  <si>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</si>
  <si>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</si>
  <si>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</si>
  <si>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</si>
  <si>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</si>
  <si>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</si>
  <si>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</si>
  <si>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</si>
  <si>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</si>
  <si>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</si>
  <si>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</si>
  <si>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</si>
  <si>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</si>
  <si>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</si>
  <si>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</si>
  <si>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</si>
  <si>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</si>
  <si>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</si>
  <si>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</si>
  <si>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</si>
  <si>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</si>
  <si>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</si>
  <si>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</si>
  <si>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</si>
  <si>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</si>
  <si>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</si>
  <si>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</si>
  <si>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</si>
  <si>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</si>
  <si>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</si>
  <si>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</si>
  <si>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</si>
  <si>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</si>
  <si>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</si>
  <si>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</si>
  <si>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</si>
  <si>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</si>
  <si>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</si>
  <si>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</si>
  <si>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</si>
  <si>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</si>
  <si>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</si>
  <si>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</si>
  <si>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</si>
  <si>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</si>
  <si>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</si>
  <si>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</si>
  <si>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</si>
  <si>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</si>
  <si>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</si>
  <si>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</si>
  <si>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</si>
  <si>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</si>
  <si>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</si>
  <si>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</si>
  <si>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</si>
  <si>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</si>
  <si>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</si>
  <si>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</si>
  <si>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</si>
  <si>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</si>
  <si>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</si>
  <si>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</si>
  <si>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</si>
  <si>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</si>
  <si>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</si>
  <si>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</si>
  <si>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</si>
  <si>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</si>
  <si>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</si>
  <si>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</si>
  <si>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</si>
  <si>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</si>
  <si>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</si>
  <si>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</si>
  <si>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</si>
  <si>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</si>
  <si>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</si>
  <si>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</si>
  <si>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</si>
  <si>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</si>
  <si>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</si>
  <si>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</si>
  <si>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</si>
  <si>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</si>
  <si>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</si>
  <si>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</si>
  <si>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</si>
  <si>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</si>
  <si>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</si>
  <si>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</si>
  <si>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</si>
  <si>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</si>
  <si>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</si>
  <si>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</si>
  <si>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</si>
  <si>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</si>
  <si>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</si>
  <si>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</si>
  <si>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</si>
  <si>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</si>
  <si>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</si>
  <si>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</si>
  <si>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</si>
  <si>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</si>
  <si>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</si>
  <si>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</si>
  <si>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</si>
  <si>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</si>
  <si>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</si>
  <si>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</si>
  <si>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</si>
  <si>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</si>
  <si>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</si>
  <si>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</si>
  <si>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</si>
  <si>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</si>
  <si>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</si>
  <si>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</si>
  <si>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</si>
  <si>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</si>
  <si>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</si>
  <si>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</si>
  <si>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</si>
  <si>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</si>
  <si>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</si>
  <si>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</si>
  <si>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</si>
  <si>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</si>
  <si>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</si>
  <si>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</si>
  <si>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</si>
  <si>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</si>
  <si>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</si>
  <si>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</si>
  <si>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</si>
  <si>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</si>
  <si>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</si>
  <si>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</si>
  <si>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</si>
  <si>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</si>
  <si>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</si>
  <si>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</si>
  <si>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</si>
  <si>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</si>
  <si>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</si>
  <si>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</si>
  <si>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</si>
  <si>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</si>
  <si>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</si>
  <si>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</si>
  <si>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</si>
  <si>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</si>
  <si>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</si>
  <si>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</si>
  <si>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</si>
  <si>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</si>
  <si>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</si>
  <si>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</si>
  <si>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</si>
  <si>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</si>
  <si>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</si>
  <si>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</si>
  <si>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</si>
  <si>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</si>
  <si>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</si>
  <si>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</si>
  <si>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</si>
  <si>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</si>
  <si>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</si>
  <si>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</si>
  <si>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</si>
  <si>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</si>
  <si>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</si>
  <si>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</si>
  <si>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</si>
  <si>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</si>
  <si>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</si>
  <si>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</si>
  <si>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</si>
  <si>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</si>
  <si>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</si>
  <si>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</si>
  <si>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</si>
  <si>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</si>
  <si>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</si>
  <si>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</si>
  <si>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</si>
  <si>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</si>
  <si>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</si>
  <si>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</si>
  <si>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</si>
  <si>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</si>
  <si>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</si>
  <si>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</si>
  <si>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</si>
  <si>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</si>
  <si>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</si>
  <si>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</si>
  <si>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</si>
  <si>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</si>
  <si>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</si>
  <si>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</si>
  <si>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</si>
  <si>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</si>
  <si>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</si>
  <si>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</si>
  <si>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</si>
  <si>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</si>
  <si>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</si>
  <si>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</si>
  <si>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</si>
  <si>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</si>
  <si>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</si>
  <si>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</si>
  <si>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</si>
  <si>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</si>
  <si>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</si>
  <si>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</si>
  <si>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</si>
  <si>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</si>
  <si>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</si>
  <si>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</si>
  <si>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</si>
  <si>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</si>
  <si>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</si>
  <si>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</si>
  <si>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</si>
  <si>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</si>
  <si>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</si>
  <si>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</si>
  <si>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</si>
  <si>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</si>
  <si>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</si>
  <si>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</si>
  <si>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</si>
  <si>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</si>
  <si>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</si>
  <si>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</si>
  <si>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</si>
  <si>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</si>
  <si>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</si>
  <si>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</si>
  <si>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</si>
  <si>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</si>
  <si>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</si>
  <si>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</si>
  <si>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</si>
  <si>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</si>
  <si>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</si>
  <si>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</si>
  <si>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</si>
  <si>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</si>
  <si>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</si>
  <si>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</si>
  <si>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</si>
  <si>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</si>
  <si>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</si>
  <si>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</si>
  <si>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</si>
  <si>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</si>
  <si>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</si>
  <si>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</si>
  <si>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</si>
  <si>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</si>
  <si>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</si>
  <si>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</si>
  <si>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</si>
  <si>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</si>
  <si>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</si>
  <si>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</si>
  <si>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</si>
  <si>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</si>
  <si>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</si>
  <si>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</si>
  <si>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</si>
  <si>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</si>
  <si>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</si>
  <si>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</si>
  <si>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</si>
  <si>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</si>
  <si>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</si>
  <si>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</si>
  <si>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</si>
  <si>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</si>
  <si>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</si>
  <si>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</si>
  <si>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</si>
  <si>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</si>
  <si>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</si>
  <si>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</si>
  <si>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</si>
  <si>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</si>
  <si>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</si>
  <si>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</si>
  <si>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</si>
  <si>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</si>
  <si>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</si>
  <si>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</si>
  <si>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</si>
  <si>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</si>
  <si>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</si>
  <si>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</si>
  <si>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</si>
  <si>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</si>
  <si>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</si>
  <si>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</si>
  <si>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</si>
  <si>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</si>
  <si>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</si>
  <si>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</si>
  <si>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</si>
  <si>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</si>
  <si>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</si>
  <si>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</si>
  <si>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</si>
  <si>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</si>
  <si>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</si>
  <si>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</si>
  <si>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</si>
  <si>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</si>
  <si>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</si>
  <si>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</si>
  <si>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</si>
  <si>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</si>
  <si>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</si>
  <si>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</si>
  <si>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</si>
  <si>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</si>
  <si>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</si>
  <si>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</si>
  <si>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</si>
  <si>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</si>
  <si>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</si>
  <si>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</si>
  <si>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</si>
  <si>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</si>
  <si>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</si>
  <si>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</si>
  <si>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</si>
  <si>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</si>
  <si>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</si>
  <si>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</si>
  <si>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</si>
  <si>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</si>
  <si>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</si>
  <si>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</si>
  <si>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</si>
  <si>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</si>
  <si>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</si>
  <si>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</si>
  <si>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</si>
  <si>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</si>
  <si>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</si>
  <si>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</si>
  <si>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</si>
  <si>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</si>
  <si>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</si>
  <si>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</si>
  <si>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</si>
  <si>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</si>
  <si>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</si>
  <si>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</si>
  <si>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</si>
  <si>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</si>
  <si>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</si>
  <si>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</si>
  <si>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</si>
  <si>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</si>
  <si>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</si>
  <si>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</si>
  <si>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</si>
  <si>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</si>
  <si>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</si>
  <si>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</si>
  <si>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</si>
  <si>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</si>
  <si>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</si>
  <si>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</si>
  <si>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</si>
  <si>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</si>
  <si>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</si>
  <si>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</si>
  <si>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</si>
  <si>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</si>
  <si>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</si>
  <si>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</si>
  <si>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</si>
  <si>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</si>
  <si>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</si>
  <si>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</si>
  <si>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</si>
  <si>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</si>
  <si>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</si>
  <si>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</si>
  <si>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</si>
  <si>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</si>
  <si>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</si>
  <si>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</si>
  <si>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</si>
  <si>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</si>
  <si>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</si>
  <si>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</si>
  <si>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</si>
  <si>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</si>
  <si>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</si>
  <si>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</si>
  <si>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</si>
  <si>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</si>
  <si>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</si>
  <si>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</si>
  <si>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</si>
  <si>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</si>
  <si>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</si>
  <si>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</si>
  <si>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</si>
  <si>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</si>
  <si>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</si>
  <si>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</si>
  <si>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</si>
  <si>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</si>
  <si>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</si>
  <si>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</si>
  <si>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</si>
  <si>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</si>
  <si>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</si>
  <si>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</si>
  <si>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</si>
  <si>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</si>
  <si>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</si>
  <si>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</si>
  <si>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</si>
  <si>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</si>
  <si>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</si>
  <si>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</si>
  <si>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</si>
  <si>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</si>
  <si>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</si>
  <si>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</si>
  <si>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</si>
  <si>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</si>
  <si>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</si>
  <si>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</si>
  <si>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</si>
  <si>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</si>
  <si>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</si>
  <si>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</si>
  <si>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</si>
  <si>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</si>
  <si>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</si>
  <si>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</si>
  <si>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</si>
  <si>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</si>
  <si>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</si>
  <si>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</si>
  <si>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</si>
  <si>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</si>
  <si>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</si>
  <si>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</si>
  <si>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</si>
  <si>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</si>
  <si>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</si>
  <si>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</si>
  <si>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</si>
  <si>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</si>
  <si>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</si>
  <si>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</si>
  <si>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</si>
  <si>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</si>
  <si>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</si>
  <si>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</si>
  <si>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</si>
  <si>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</si>
  <si>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</si>
  <si>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</si>
  <si>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</si>
  <si>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</si>
  <si>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</si>
  <si>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</si>
  <si>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</si>
  <si>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</si>
  <si>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</si>
  <si>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</si>
  <si>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</si>
  <si>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</si>
  <si>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</si>
  <si>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</si>
  <si>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</si>
  <si>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</si>
  <si>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</si>
  <si>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</si>
  <si>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</si>
  <si>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</si>
  <si>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</si>
  <si>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</si>
  <si>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</si>
  <si>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</si>
  <si>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</si>
  <si>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</si>
  <si>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</si>
  <si>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</si>
  <si>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</si>
  <si>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</si>
  <si>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</si>
  <si>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</si>
  <si>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</si>
  <si>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</si>
  <si>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</si>
  <si>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</si>
  <si>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</si>
  <si>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</si>
  <si>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</si>
  <si>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</si>
  <si>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</si>
  <si>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</si>
  <si>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</si>
  <si>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</si>
  <si>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</si>
  <si>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</si>
  <si>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</si>
  <si>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</si>
  <si>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</si>
  <si>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</si>
  <si>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</si>
  <si>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</si>
  <si>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</si>
  <si>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</si>
  <si>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</si>
  <si>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</si>
  <si>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</si>
  <si>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</si>
  <si>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</si>
  <si>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</si>
  <si>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</si>
  <si>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</si>
  <si>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</si>
  <si>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</si>
  <si>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</si>
  <si>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</si>
  <si>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</si>
  <si>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</si>
  <si>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</si>
  <si>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</si>
  <si>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</si>
  <si>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</si>
  <si>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</si>
  <si>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</si>
  <si>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</si>
  <si>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</si>
  <si>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</si>
  <si>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</si>
  <si>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</si>
  <si>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</si>
  <si>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</si>
  <si>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</si>
  <si>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</si>
  <si>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</si>
  <si>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</si>
  <si>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</si>
  <si>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</si>
  <si>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</si>
  <si>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</si>
  <si>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</si>
  <si>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</si>
  <si>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</si>
  <si>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</si>
  <si>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</si>
  <si>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</si>
  <si>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</si>
  <si>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</si>
  <si>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</si>
  <si>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</si>
  <si>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</si>
  <si>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</si>
  <si>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</si>
  <si>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</si>
  <si>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</si>
  <si>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</si>
  <si>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</si>
  <si>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</si>
  <si>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</si>
  <si>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</si>
  <si>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</si>
  <si>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</si>
  <si>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</si>
  <si>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</si>
  <si>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</si>
  <si>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</si>
  <si>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</si>
  <si>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</si>
  <si>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</si>
  <si>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</si>
  <si>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</si>
  <si>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</si>
  <si>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</si>
  <si>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</si>
  <si>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</si>
  <si>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</si>
  <si>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</si>
  <si>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</si>
  <si>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</si>
  <si>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</si>
  <si>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</si>
  <si>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</si>
  <si>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</si>
  <si>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</si>
  <si>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</si>
  <si>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</si>
  <si>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</si>
  <si>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</si>
  <si>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</si>
  <si>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</si>
  <si>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</si>
  <si>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</si>
  <si>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</si>
  <si>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</si>
  <si>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</si>
  <si>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</si>
  <si>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</si>
  <si>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</si>
  <si>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</si>
  <si>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</si>
  <si>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</si>
  <si>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</si>
  <si>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</si>
  <si>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</si>
  <si>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</si>
  <si>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</si>
  <si>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</si>
  <si>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</si>
  <si>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</si>
  <si>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</si>
  <si>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</si>
  <si>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</si>
  <si>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</si>
  <si>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</si>
  <si>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</si>
  <si>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</si>
  <si>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</si>
  <si>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</si>
  <si>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</si>
  <si>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</si>
  <si>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</si>
  <si>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</si>
  <si>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</si>
  <si>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</si>
  <si>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</si>
  <si>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</si>
  <si>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</si>
  <si>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</si>
  <si>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</si>
  <si>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</si>
  <si>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</si>
  <si>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</si>
  <si>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</si>
  <si>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</si>
  <si>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</si>
  <si>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</si>
  <si>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</si>
  <si>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</si>
  <si>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</si>
  <si>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</si>
  <si>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</si>
  <si>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</si>
  <si>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</si>
  <si>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</si>
  <si>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</si>
  <si>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</si>
  <si>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</si>
  <si>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</si>
  <si>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</si>
  <si>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</si>
  <si>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</si>
  <si>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</si>
  <si>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</si>
  <si>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</si>
  <si>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</si>
  <si>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</si>
  <si>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</si>
  <si>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</si>
  <si>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</si>
  <si>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</si>
  <si>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</si>
  <si>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</si>
  <si>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</si>
  <si>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</si>
  <si>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</si>
  <si>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</si>
  <si>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</si>
  <si>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</si>
  <si>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</si>
  <si>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</si>
  <si>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</si>
  <si>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</si>
  <si>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</si>
  <si>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</si>
  <si>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</si>
  <si>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</si>
  <si>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</si>
  <si>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</si>
  <si>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</si>
  <si>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</si>
  <si>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</si>
  <si>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</si>
  <si>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</si>
  <si>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</si>
  <si>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</si>
  <si>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</si>
  <si>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</si>
  <si>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</si>
  <si>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</si>
  <si>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</si>
  <si>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</si>
  <si>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</si>
  <si>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</si>
  <si>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</si>
  <si>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</si>
  <si>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</si>
  <si>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</si>
  <si>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</si>
  <si>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</si>
  <si>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</si>
  <si>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</si>
  <si>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</si>
  <si>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</si>
  <si>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</si>
  <si>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</si>
  <si>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</si>
  <si>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</si>
  <si>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</si>
  <si>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</si>
  <si>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</si>
  <si>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</si>
  <si>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</si>
  <si>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</si>
  <si>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</si>
  <si>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</si>
  <si>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</si>
  <si>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</si>
  <si>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</si>
  <si>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</si>
  <si>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</si>
  <si>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</si>
  <si>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</si>
  <si>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</si>
  <si>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</si>
  <si>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</si>
  <si>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</si>
  <si>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</si>
  <si>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</si>
  <si>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</si>
  <si>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</si>
  <si>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</si>
  <si>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</si>
  <si>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</si>
  <si>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</si>
  <si>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</si>
  <si>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</si>
  <si>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</si>
  <si>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</si>
  <si>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</si>
  <si>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</si>
  <si>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</si>
  <si>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</si>
  <si>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</si>
  <si>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</si>
  <si>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</si>
  <si>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</si>
  <si>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</si>
  <si>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</si>
  <si>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</si>
  <si>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</si>
  <si>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</si>
  <si>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</si>
  <si>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</si>
  <si>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</si>
  <si>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</si>
  <si>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</si>
  <si>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</si>
  <si>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</si>
  <si>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</si>
  <si>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</si>
  <si>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</si>
  <si>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</si>
  <si>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</si>
  <si>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</si>
  <si>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</si>
  <si>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</si>
  <si>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</si>
  <si>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</si>
  <si>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</si>
  <si>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</si>
  <si>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</si>
  <si>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</si>
  <si>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</si>
  <si>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</si>
  <si>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</si>
  <si>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</si>
  <si>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</si>
  <si>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</si>
  <si>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</si>
  <si>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</si>
  <si>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</si>
  <si>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</si>
  <si>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</si>
  <si>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</si>
  <si>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</si>
  <si>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</si>
  <si>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</si>
  <si>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</si>
  <si>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</si>
  <si>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</si>
  <si>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</si>
  <si>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</si>
  <si>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</si>
  <si>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</si>
  <si>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</si>
  <si>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</si>
  <si>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</si>
  <si>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</si>
  <si>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</si>
  <si>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</si>
  <si>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</si>
  <si>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</si>
  <si>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</si>
  <si>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</si>
  <si>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</si>
  <si>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</si>
  <si>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</si>
  <si>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</si>
  <si>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</si>
  <si>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</si>
  <si>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</si>
  <si>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</si>
  <si>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</si>
  <si>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</si>
  <si>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</si>
  <si>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</si>
  <si>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</si>
  <si>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</si>
  <si>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</si>
  <si>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</si>
  <si>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</si>
  <si>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</si>
  <si>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</si>
  <si>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</si>
  <si>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</si>
  <si>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</si>
  <si>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</si>
  <si>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</si>
  <si>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</si>
  <si>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</si>
  <si>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</si>
  <si>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</si>
  <si>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</si>
  <si>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</si>
  <si>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</si>
  <si>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</si>
  <si>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</si>
  <si>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</si>
  <si>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</si>
  <si>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</si>
  <si>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</si>
  <si>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</si>
  <si>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</si>
  <si>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</si>
  <si>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</si>
  <si>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</si>
  <si>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</si>
  <si>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</si>
  <si>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</si>
  <si>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</si>
  <si>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</si>
  <si>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</si>
  <si>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</si>
  <si>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</si>
  <si>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</si>
  <si>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</si>
  <si>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</si>
  <si>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</si>
  <si>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</si>
  <si>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</si>
  <si>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</si>
  <si>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</si>
  <si>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</si>
  <si>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</si>
  <si>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</si>
  <si>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</si>
  <si>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</si>
  <si>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</si>
  <si>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</si>
  <si>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</si>
  <si>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</si>
  <si>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</si>
  <si>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</si>
  <si>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</si>
  <si>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</si>
  <si>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</si>
  <si>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</si>
  <si>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</si>
  <si>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</si>
  <si>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</si>
  <si>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</si>
  <si>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</si>
  <si>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</si>
  <si>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</si>
  <si>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</si>
  <si>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</si>
  <si>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</si>
  <si>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</si>
  <si>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</si>
  <si>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</si>
  <si>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</si>
  <si>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</si>
  <si>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</si>
  <si>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</si>
  <si>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</si>
  <si>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</si>
  <si>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</si>
  <si>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</si>
  <si>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</si>
  <si>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</si>
  <si>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</si>
  <si>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</si>
  <si>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</si>
  <si>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</si>
  <si>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</si>
  <si>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</si>
  <si>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</si>
  <si>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</si>
  <si>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</si>
  <si>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</si>
  <si>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</si>
  <si>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</si>
  <si>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</si>
  <si>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</si>
  <si>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</si>
  <si>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</si>
  <si>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</si>
  <si>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</si>
  <si>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</si>
  <si>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</si>
  <si>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</si>
  <si>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</si>
  <si>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</si>
  <si>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</si>
  <si>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</si>
  <si>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</si>
  <si>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</si>
  <si>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</si>
  <si>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</si>
  <si>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</si>
  <si>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</si>
  <si>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</si>
  <si>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</si>
  <si>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</si>
  <si>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</si>
  <si>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</si>
  <si>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</si>
  <si>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</si>
  <si>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</si>
  <si>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</si>
  <si>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</si>
  <si>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</si>
  <si>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</si>
  <si>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</si>
  <si>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</si>
  <si>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</si>
  <si>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</si>
  <si>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</si>
  <si>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</si>
  <si>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</si>
  <si>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</si>
  <si>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</si>
  <si>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</si>
  <si>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</si>
  <si>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</si>
  <si>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</si>
  <si>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</si>
  <si>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</si>
  <si>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</si>
  <si>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</si>
  <si>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</si>
  <si>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</si>
  <si>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</si>
  <si>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</si>
  <si>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</si>
  <si>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</si>
  <si>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</si>
  <si>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</si>
  <si>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</si>
  <si>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</si>
  <si>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</si>
  <si>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</si>
  <si>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</si>
  <si>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</si>
  <si>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</si>
  <si>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</si>
  <si>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</si>
  <si>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</si>
  <si>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</si>
  <si>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</si>
  <si>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</si>
  <si>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</si>
  <si>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</si>
  <si>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</si>
  <si>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</si>
  <si>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</si>
  <si>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</si>
  <si>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</si>
  <si>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</si>
  <si>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</si>
  <si>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</si>
  <si>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</si>
  <si>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</si>
  <si>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</si>
  <si>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</si>
  <si>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</si>
  <si>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</si>
  <si>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</si>
  <si>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</si>
  <si>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</si>
  <si>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</si>
  <si>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</si>
  <si>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</si>
  <si>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</si>
  <si>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</si>
  <si>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</si>
  <si>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</si>
  <si>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</si>
  <si>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</si>
  <si>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</si>
  <si>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</si>
  <si>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</si>
  <si>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</si>
  <si>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</si>
  <si>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</si>
  <si>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</si>
  <si>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</si>
  <si>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</si>
  <si>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</si>
  <si>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</si>
  <si>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</si>
  <si>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</si>
  <si>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</si>
  <si>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</si>
  <si>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</si>
  <si>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</si>
  <si>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</si>
  <si>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</si>
  <si>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</si>
  <si>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</si>
  <si>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</si>
  <si>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</si>
  <si>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</si>
  <si>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</si>
  <si>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</si>
  <si>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</si>
  <si>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</si>
  <si>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</si>
  <si>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</si>
  <si>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</si>
  <si>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</si>
  <si>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</si>
  <si>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</si>
  <si>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</si>
  <si>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</si>
  <si>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</si>
  <si>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</si>
  <si>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</si>
  <si>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</si>
  <si>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</si>
  <si>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</si>
  <si>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</si>
  <si>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</si>
  <si>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</si>
  <si>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</si>
  <si>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</si>
  <si>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</si>
  <si>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</si>
  <si>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</si>
  <si>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</si>
  <si>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</si>
  <si>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</si>
  <si>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</si>
  <si>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</si>
  <si>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</si>
  <si>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</si>
  <si>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</si>
  <si>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</si>
  <si>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</si>
  <si>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</si>
  <si>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</si>
  <si>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</si>
  <si>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</si>
  <si>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</si>
  <si>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</si>
  <si>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</si>
  <si>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</si>
  <si>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</si>
  <si>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</si>
  <si>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</si>
  <si>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</si>
  <si>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</si>
  <si>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</si>
  <si>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</si>
  <si>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</si>
  <si>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</si>
  <si>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</si>
  <si>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</si>
  <si>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</si>
  <si>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</si>
  <si>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</si>
  <si>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</si>
  <si>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</si>
  <si>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</si>
  <si>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</si>
  <si>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</si>
  <si>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</si>
  <si>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</si>
  <si>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</si>
  <si>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</si>
  <si>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</si>
  <si>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</si>
  <si>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</si>
  <si>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</si>
  <si>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</si>
  <si>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</si>
  <si>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</si>
  <si>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</si>
  <si>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</si>
  <si>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</si>
  <si>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</si>
  <si>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</si>
  <si>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</si>
  <si>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</si>
  <si>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</si>
  <si>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</si>
  <si>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</si>
  <si>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</si>
  <si>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</si>
  <si>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</si>
  <si>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</si>
  <si>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</si>
  <si>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</si>
  <si>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</si>
  <si>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</si>
  <si>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</si>
  <si>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</si>
  <si>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</si>
  <si>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</si>
  <si>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</si>
  <si>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</si>
  <si>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</si>
  <si>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</si>
  <si>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</si>
  <si>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</si>
  <si>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</si>
  <si>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</si>
  <si>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</si>
  <si>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</si>
  <si>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</si>
  <si>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</si>
  <si>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</si>
  <si>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</si>
  <si>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</si>
  <si>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</si>
  <si>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</si>
  <si>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</si>
  <si>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</si>
  <si>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</si>
  <si>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</si>
  <si>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</si>
  <si>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</si>
  <si>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</si>
  <si>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</si>
  <si>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</si>
  <si>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</si>
  <si>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</si>
  <si>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</si>
  <si>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</si>
  <si>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</si>
  <si>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</si>
  <si>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</si>
  <si>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</si>
  <si>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</si>
  <si>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</si>
  <si>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</si>
  <si>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</si>
  <si>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</si>
  <si>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</si>
  <si>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</si>
  <si>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</si>
  <si>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</si>
  <si>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</si>
  <si>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</si>
  <si>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</si>
  <si>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</si>
  <si>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</si>
  <si>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</si>
  <si>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</si>
  <si>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</si>
  <si>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</si>
  <si>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</si>
  <si>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</si>
  <si>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</si>
  <si>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</si>
  <si>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</si>
  <si>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</si>
  <si>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</si>
  <si>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</si>
  <si>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</si>
  <si>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</si>
  <si>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</si>
  <si>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</si>
  <si>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</si>
  <si>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</si>
  <si>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</si>
  <si>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</si>
  <si>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</si>
  <si>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</si>
  <si>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</si>
  <si>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</si>
  <si>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</si>
  <si>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</si>
  <si>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</si>
  <si>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</si>
  <si>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</si>
  <si>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</si>
  <si>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</si>
  <si>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</si>
  <si>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</si>
  <si>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</si>
  <si>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</si>
  <si>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</si>
  <si>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</si>
  <si>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</si>
  <si>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</si>
  <si>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</si>
  <si>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</si>
  <si>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</si>
  <si>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</si>
  <si>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</si>
  <si>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</si>
  <si>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</si>
  <si>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</si>
  <si>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</si>
  <si>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</si>
  <si>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</si>
  <si>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</si>
  <si>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</si>
  <si>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</si>
  <si>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</si>
  <si>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</si>
  <si>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</si>
  <si>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</si>
  <si>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</si>
  <si>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</si>
  <si>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</si>
  <si>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</si>
  <si>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</si>
  <si>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</si>
  <si>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</si>
  <si>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</si>
  <si>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</si>
  <si>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</si>
  <si>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</si>
  <si>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</si>
  <si>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</si>
  <si>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</si>
  <si>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</si>
  <si>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</si>
  <si>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</si>
  <si>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</si>
  <si>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</si>
  <si>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</si>
  <si>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</si>
  <si>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</si>
  <si>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</si>
  <si>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</si>
  <si>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</si>
  <si>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</si>
  <si>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</si>
  <si>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</si>
  <si>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</si>
  <si>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</si>
  <si>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</si>
  <si>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</si>
  <si>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</si>
  <si>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</si>
  <si>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</si>
  <si>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</si>
  <si>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</si>
  <si>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</si>
  <si>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</si>
  <si>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</si>
  <si>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</si>
  <si>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</si>
  <si>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</si>
  <si>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</si>
  <si>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</si>
  <si>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</si>
  <si>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</si>
  <si>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</si>
  <si>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</si>
  <si>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</si>
  <si>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</si>
  <si>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</si>
  <si>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</si>
  <si>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</si>
  <si>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</si>
  <si>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</si>
  <si>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</si>
  <si>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</si>
  <si>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</si>
  <si>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</si>
  <si>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</si>
  <si>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</si>
  <si>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</si>
  <si>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</si>
  <si>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</si>
  <si>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</si>
  <si>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</si>
  <si>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</si>
  <si>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</si>
  <si>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</si>
  <si>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</si>
  <si>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</si>
  <si>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</si>
  <si>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</si>
  <si>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</si>
  <si>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</si>
  <si>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</si>
  <si>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</si>
  <si>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</si>
  <si>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</si>
  <si>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</si>
  <si>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</si>
  <si>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</si>
  <si>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</si>
  <si>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</si>
  <si>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</si>
  <si>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</si>
  <si>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</si>
  <si>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</si>
  <si>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</si>
  <si>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</si>
  <si>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</si>
  <si>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</si>
  <si>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</si>
  <si>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</si>
  <si>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</si>
  <si>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</si>
  <si>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</si>
  <si>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</si>
  <si>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</si>
  <si>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</si>
  <si>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</si>
  <si>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</si>
  <si>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</si>
  <si>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</si>
  <si>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</si>
  <si>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</si>
  <si>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</si>
  <si>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</si>
  <si>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</si>
  <si>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</si>
  <si>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</si>
  <si>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</si>
  <si>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</si>
  <si>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</si>
  <si>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</si>
  <si>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</si>
  <si>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</si>
  <si>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</si>
  <si>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</si>
  <si>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</si>
  <si>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</si>
  <si>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</si>
  <si>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</si>
  <si>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</si>
  <si>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</si>
  <si>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</si>
  <si>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</si>
  <si>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</si>
  <si>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</si>
  <si>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</si>
  <si>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</si>
  <si>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</si>
  <si>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</si>
  <si>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</si>
  <si>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</si>
  <si>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</si>
  <si>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</si>
  <si>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</si>
  <si>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</si>
  <si>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</si>
  <si>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</si>
  <si>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</si>
  <si>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</si>
  <si>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</si>
  <si>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</si>
  <si>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</si>
  <si>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</si>
  <si>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</si>
  <si>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</si>
  <si>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</si>
  <si>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</si>
  <si>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</si>
  <si>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</si>
  <si>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</si>
  <si>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</si>
  <si>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</si>
  <si>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</si>
  <si>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</si>
  <si>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</si>
  <si>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</si>
  <si>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</si>
  <si>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</si>
  <si>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</si>
  <si>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</si>
  <si>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</si>
  <si>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</si>
  <si>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</si>
  <si>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</si>
  <si>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</si>
  <si>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</si>
  <si>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</si>
  <si>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</si>
  <si>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</si>
  <si>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</si>
  <si>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</si>
  <si>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</si>
  <si>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</si>
  <si>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</si>
  <si>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</si>
  <si>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</si>
  <si>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</si>
  <si>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</si>
  <si>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</si>
  <si>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</si>
  <si>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</si>
  <si>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</si>
  <si>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</si>
  <si>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</si>
  <si>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</si>
  <si>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</si>
  <si>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</si>
  <si>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</si>
  <si>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</si>
  <si>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</si>
  <si>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</si>
  <si>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</si>
  <si>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</si>
  <si>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</si>
  <si>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</si>
  <si>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</si>
  <si>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</si>
  <si>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</si>
  <si>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</si>
  <si>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</si>
  <si>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</si>
  <si>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</si>
  <si>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</si>
  <si>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</si>
  <si>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</si>
  <si>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</si>
  <si>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</si>
  <si>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</si>
  <si>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</si>
  <si>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</si>
  <si>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</si>
  <si>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</si>
  <si>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</si>
  <si>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</si>
  <si>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</si>
  <si>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</si>
  <si>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</si>
  <si>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</si>
  <si>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</si>
  <si>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</si>
  <si>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</si>
  <si>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</si>
  <si>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</si>
  <si>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</si>
  <si>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</si>
  <si>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</si>
  <si>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</si>
  <si>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</si>
  <si>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</si>
  <si>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</si>
  <si>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</si>
  <si>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</si>
  <si>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</si>
  <si>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</si>
  <si>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</si>
  <si>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</si>
  <si>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</si>
  <si>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</si>
  <si>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</si>
  <si>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</si>
  <si>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</si>
  <si>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</si>
  <si>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</si>
  <si>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</si>
  <si>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</si>
  <si>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</si>
  <si>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</si>
  <si>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</si>
  <si>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</si>
  <si>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</si>
  <si>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</si>
  <si>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</si>
  <si>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</si>
  <si>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</si>
  <si>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</si>
  <si>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</si>
  <si>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</si>
  <si>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</si>
  <si>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</si>
  <si>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</si>
  <si>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</si>
  <si>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</si>
  <si>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</si>
  <si>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</si>
  <si>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</si>
  <si>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</si>
  <si>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</si>
  <si>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</si>
  <si>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</si>
  <si>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</si>
  <si>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</si>
  <si>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</si>
  <si>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</si>
  <si>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</si>
  <si>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</si>
  <si>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</si>
  <si>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</si>
  <si>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</si>
  <si>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</si>
  <si>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</si>
  <si>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</si>
  <si>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</si>
  <si>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</si>
  <si>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</si>
  <si>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</si>
  <si>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</si>
  <si>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</si>
  <si>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</si>
  <si>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</si>
  <si>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</si>
  <si>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</si>
  <si>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</si>
  <si>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</si>
  <si>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</si>
  <si>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</si>
  <si>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</si>
  <si>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</si>
  <si>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</si>
  <si>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</si>
  <si>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</si>
  <si>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</si>
  <si>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</si>
  <si>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</si>
  <si>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</si>
  <si>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</si>
  <si>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</si>
  <si>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</si>
  <si>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</si>
  <si>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</si>
  <si>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</si>
  <si>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</si>
  <si>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</si>
  <si>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</si>
  <si>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</si>
  <si>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</si>
  <si>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</si>
  <si>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</si>
  <si>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</si>
  <si>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</si>
  <si>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</si>
  <si>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</si>
  <si>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</si>
  <si>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</si>
  <si>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</si>
  <si>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</si>
  <si>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</si>
  <si>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</si>
  <si>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</si>
  <si>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</si>
  <si>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</si>
  <si>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</si>
  <si>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</si>
  <si>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</si>
  <si>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</si>
  <si>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</si>
  <si>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</si>
  <si>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</si>
  <si>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</si>
  <si>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</si>
  <si>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</si>
  <si>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</si>
  <si>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</si>
  <si>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</si>
  <si>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</si>
  <si>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</si>
  <si>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</si>
  <si>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</si>
  <si>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</si>
  <si>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</si>
  <si>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</si>
  <si>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</si>
  <si>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</si>
  <si>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</si>
  <si>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</si>
  <si>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</si>
  <si>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</si>
  <si>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</si>
  <si>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</si>
  <si>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</si>
  <si>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</si>
  <si>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</si>
  <si>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</si>
  <si>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</si>
  <si>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</si>
  <si>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</si>
  <si>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</si>
  <si>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</si>
  <si>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</si>
  <si>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</si>
  <si>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</si>
  <si>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</si>
  <si>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</si>
  <si>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</si>
  <si>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</si>
  <si>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</si>
  <si>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</si>
  <si>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</si>
  <si>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</si>
  <si>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</si>
  <si>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</si>
  <si>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</si>
  <si>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</si>
  <si>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</si>
  <si>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</si>
  <si>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</si>
  <si>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</si>
  <si>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</si>
  <si>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</si>
  <si>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</si>
  <si>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</si>
  <si>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</si>
  <si>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</si>
  <si>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</si>
  <si>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</si>
  <si>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</si>
  <si>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</si>
  <si>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</si>
  <si>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</si>
  <si>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</si>
  <si>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</si>
  <si>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</si>
  <si>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</si>
  <si>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</si>
  <si>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</si>
  <si>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</si>
  <si>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</si>
  <si>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</si>
  <si>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</si>
  <si>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</si>
  <si>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</si>
  <si>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</si>
  <si>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</si>
  <si>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</si>
  <si>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</si>
  <si>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</si>
  <si>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</si>
  <si>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</si>
  <si>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</si>
  <si>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</si>
  <si>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</si>
  <si>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</si>
  <si>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</si>
  <si>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</si>
  <si>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</si>
  <si>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</si>
  <si>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</si>
  <si>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</si>
  <si>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</si>
  <si>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</si>
  <si>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</si>
  <si>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</si>
  <si>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</si>
  <si>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</si>
  <si>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</si>
  <si>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</si>
  <si>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</si>
  <si>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</si>
  <si>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</si>
  <si>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</si>
  <si>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</si>
  <si>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</si>
  <si>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</si>
  <si>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</si>
  <si>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</si>
  <si>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</si>
  <si>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</si>
  <si>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</si>
  <si>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</si>
  <si>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</si>
  <si>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</si>
  <si>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</si>
  <si>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</si>
  <si>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</si>
  <si>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</si>
  <si>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</si>
  <si>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</si>
  <si>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</si>
  <si>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</si>
  <si>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</si>
  <si>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</si>
  <si>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</si>
  <si>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</si>
  <si>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</si>
  <si>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</si>
  <si>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</si>
  <si>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</si>
  <si>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</si>
  <si>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</si>
  <si>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</si>
  <si>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</si>
  <si>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</si>
  <si>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</si>
  <si>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</si>
  <si>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</si>
  <si>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</si>
  <si>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</si>
  <si>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</si>
  <si>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</si>
  <si>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</si>
  <si>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</si>
  <si>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</si>
  <si>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</si>
  <si>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</si>
  <si>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</si>
  <si>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</si>
  <si>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</si>
  <si>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</si>
  <si>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</si>
  <si>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</si>
  <si>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</si>
  <si>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</si>
  <si>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</si>
  <si>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</si>
  <si>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</si>
  <si>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</si>
  <si>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</si>
  <si>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</si>
  <si>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</si>
  <si>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</si>
  <si>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</si>
  <si>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</si>
  <si>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</si>
  <si>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</si>
  <si>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</si>
  <si>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</si>
  <si>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</si>
  <si>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</si>
  <si>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</si>
  <si>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</si>
  <si>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</si>
  <si>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</si>
  <si>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</si>
  <si>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</si>
  <si>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</si>
  <si>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</si>
  <si>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</si>
  <si>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</si>
  <si>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</si>
  <si>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</si>
  <si>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</si>
  <si>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</si>
  <si>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</si>
  <si>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</si>
  <si>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</si>
  <si>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</si>
  <si>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</si>
  <si>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</si>
  <si>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</si>
  <si>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</si>
  <si>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</si>
  <si>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</si>
  <si>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</si>
  <si>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</si>
  <si>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</si>
  <si>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</si>
  <si>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</si>
  <si>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</si>
  <si>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</si>
  <si>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</si>
  <si>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</si>
  <si>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</si>
  <si>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</si>
  <si>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</si>
  <si>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</si>
  <si>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</si>
  <si>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</si>
  <si>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</si>
  <si>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</si>
  <si>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</si>
  <si>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</si>
  <si>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</si>
  <si>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</si>
  <si>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</si>
  <si>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</si>
  <si>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</si>
  <si>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</si>
  <si>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</si>
  <si>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</si>
  <si>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</si>
  <si>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</si>
  <si>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</si>
  <si>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</si>
  <si>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</si>
  <si>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</si>
  <si>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</si>
  <si>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</si>
  <si>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</si>
  <si>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</si>
  <si>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</si>
  <si>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</si>
  <si>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</si>
  <si>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</si>
  <si>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</si>
  <si>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</si>
  <si>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</si>
  <si>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</si>
  <si>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</si>
  <si>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</si>
  <si>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</si>
  <si>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</si>
  <si>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</si>
  <si>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</si>
  <si>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</si>
  <si>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</si>
  <si>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</si>
  <si>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</si>
  <si>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</si>
  <si>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</si>
  <si>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</si>
  <si>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</si>
  <si>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</si>
  <si>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</si>
  <si>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</si>
  <si>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</si>
  <si>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</si>
  <si>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</si>
  <si>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</si>
  <si>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</si>
  <si>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</si>
  <si>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</si>
  <si>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</si>
  <si>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</si>
  <si>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</si>
  <si>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</si>
  <si>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</si>
  <si>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</si>
  <si>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</si>
  <si>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</si>
  <si>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</si>
  <si>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</si>
  <si>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</si>
  <si>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</si>
  <si>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</si>
  <si>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</si>
  <si>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</si>
  <si>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</si>
  <si>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</si>
  <si>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</si>
  <si>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</si>
  <si>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</si>
  <si>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</si>
  <si>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</si>
  <si>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</si>
  <si>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</si>
  <si>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</si>
  <si>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</si>
  <si>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</si>
  <si>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</si>
  <si>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</si>
  <si>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</si>
  <si>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</si>
  <si>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</si>
  <si>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</si>
  <si>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</si>
  <si>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</si>
  <si>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</si>
  <si>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</si>
  <si>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</si>
  <si>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</si>
  <si>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</si>
  <si>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</si>
  <si>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</si>
  <si>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</si>
  <si>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</si>
  <si>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</si>
  <si>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</si>
  <si>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</si>
  <si>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</si>
  <si>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</si>
  <si>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</si>
  <si>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</si>
  <si>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</si>
  <si>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</si>
  <si>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</si>
  <si>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</si>
  <si>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</si>
  <si>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</si>
  <si>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</si>
  <si>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</si>
  <si>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</si>
  <si>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</si>
  <si>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</si>
  <si>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</si>
  <si>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</si>
  <si>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</si>
  <si>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</si>
  <si>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</si>
  <si>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</si>
  <si>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</si>
  <si>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</si>
  <si>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</si>
  <si>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</si>
  <si>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</si>
  <si>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</si>
  <si>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</si>
  <si>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</si>
  <si>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</si>
  <si>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</si>
  <si>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</si>
  <si>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</si>
  <si>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</si>
  <si>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</si>
  <si>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</si>
  <si>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</si>
  <si>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</si>
  <si>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</si>
  <si>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</si>
  <si>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</si>
  <si>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</si>
  <si>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</si>
  <si>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</si>
  <si>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</si>
  <si>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</si>
  <si>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</si>
  <si>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</si>
  <si>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</si>
  <si>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</si>
  <si>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</si>
  <si>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</si>
  <si>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</si>
  <si>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</si>
  <si>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</si>
  <si>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</si>
  <si>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</si>
  <si>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</si>
  <si>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</si>
  <si>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</si>
  <si>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</si>
  <si>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</si>
  <si>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</si>
  <si>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</si>
  <si>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</si>
  <si>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</si>
  <si>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</si>
  <si>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</si>
  <si>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</si>
  <si>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</si>
  <si>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</si>
  <si>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</si>
  <si>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</si>
  <si>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</si>
  <si>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</si>
  <si>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</si>
  <si>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</si>
  <si>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</si>
  <si>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</si>
  <si>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</si>
  <si>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</si>
  <si>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</si>
  <si>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</si>
  <si>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</si>
  <si>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</si>
  <si>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</si>
  <si>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</si>
  <si>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</si>
  <si>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</si>
  <si>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</si>
  <si>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</si>
  <si>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</si>
  <si>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</si>
  <si>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</si>
  <si>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</si>
  <si>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</si>
  <si>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</si>
  <si>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</si>
  <si>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</si>
  <si>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</si>
  <si>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</si>
  <si>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</si>
  <si>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</si>
  <si>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</si>
  <si>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</si>
  <si>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</si>
  <si>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</si>
  <si>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</si>
  <si>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</si>
  <si>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</si>
  <si>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</si>
  <si>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</si>
  <si>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</si>
  <si>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</si>
  <si>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</si>
  <si>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</si>
  <si>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</si>
  <si>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</si>
  <si>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</si>
  <si>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</si>
  <si>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</si>
  <si>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</si>
  <si>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</si>
  <si>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</si>
  <si>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</si>
  <si>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</si>
  <si>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</si>
  <si>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</si>
  <si>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</si>
  <si>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</si>
  <si>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</si>
  <si>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</si>
  <si>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</si>
  <si>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</si>
  <si>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</si>
  <si>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</si>
  <si>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</si>
  <si>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</si>
  <si>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</si>
  <si>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</si>
  <si>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</si>
  <si>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</si>
  <si>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</si>
  <si>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</si>
  <si>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</si>
  <si>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</si>
  <si>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</si>
  <si>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</si>
  <si>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</si>
  <si>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</si>
  <si>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</si>
  <si>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</si>
  <si>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</si>
  <si>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</si>
  <si>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</si>
  <si>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</si>
  <si>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</si>
  <si>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</si>
  <si>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</si>
  <si>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</si>
  <si>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</si>
  <si>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</si>
  <si>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</si>
  <si>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</si>
  <si>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</si>
  <si>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</si>
  <si>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</si>
  <si>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</si>
  <si>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</si>
  <si>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</si>
  <si>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</si>
  <si>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</si>
  <si>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</si>
  <si>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</si>
  <si>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</si>
  <si>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</si>
  <si>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</si>
  <si>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</si>
  <si>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</si>
  <si>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</si>
  <si>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</si>
  <si>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</si>
  <si>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</si>
  <si>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</si>
  <si>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</si>
  <si>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</si>
  <si>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</si>
  <si>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</si>
  <si>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</si>
  <si>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</si>
  <si>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</si>
  <si>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</si>
  <si>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</si>
  <si>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</si>
  <si>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</si>
  <si>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</si>
  <si>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</si>
  <si>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</si>
  <si>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</si>
  <si>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</si>
  <si>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</si>
  <si>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</si>
  <si>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</si>
  <si>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</si>
  <si>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</si>
  <si>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</si>
  <si>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</si>
  <si>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</si>
  <si>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</si>
  <si>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</si>
  <si>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</si>
  <si>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</si>
  <si>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</si>
  <si>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</si>
  <si>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</si>
  <si>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</si>
  <si>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</si>
  <si>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</si>
  <si>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</si>
  <si>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</si>
  <si>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</si>
  <si>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</si>
  <si>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</si>
  <si>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</si>
  <si>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</si>
  <si>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</si>
  <si>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</si>
  <si>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</si>
  <si>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</si>
  <si>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</si>
  <si>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</si>
  <si>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</si>
  <si>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</si>
  <si>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</si>
  <si>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</si>
  <si>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</si>
  <si>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</si>
  <si>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</si>
  <si>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</si>
  <si>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</si>
  <si>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</si>
  <si>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</si>
  <si>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</si>
  <si>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</si>
  <si>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</si>
  <si>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</si>
  <si>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</si>
  <si>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</si>
  <si>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</si>
  <si>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</si>
  <si>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</si>
  <si>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</si>
  <si>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</si>
  <si>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</si>
  <si>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</si>
  <si>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</si>
  <si>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</si>
  <si>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</si>
  <si>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</si>
  <si>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</si>
  <si>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</si>
  <si>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</si>
  <si>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</si>
  <si>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</si>
  <si>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</si>
  <si>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</si>
  <si>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</si>
  <si>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</si>
  <si>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</si>
  <si>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</si>
  <si>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</si>
  <si>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</si>
  <si>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</si>
  <si>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</si>
  <si>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</si>
  <si>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</si>
  <si>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</si>
  <si>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</si>
  <si>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</si>
  <si>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</si>
  <si>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</si>
  <si>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</si>
  <si>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</si>
  <si>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</si>
  <si>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</si>
  <si>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</si>
  <si>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</si>
  <si>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</si>
  <si>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</si>
  <si>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</si>
  <si>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</si>
  <si>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</si>
  <si>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</si>
  <si>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</si>
  <si>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</si>
  <si>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</si>
  <si>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</si>
  <si>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</si>
  <si>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</si>
  <si>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</si>
  <si>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</si>
  <si>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</si>
  <si>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</si>
  <si>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</si>
  <si>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</si>
  <si>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</si>
  <si>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</si>
  <si>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</si>
  <si>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</si>
  <si>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</si>
  <si>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</si>
  <si>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</si>
  <si>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</si>
  <si>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</si>
  <si>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</si>
  <si>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</si>
  <si>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</si>
  <si>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</si>
  <si>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</si>
  <si>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</si>
  <si>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</si>
  <si>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</si>
  <si>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</si>
  <si>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</si>
  <si>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</si>
  <si>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</si>
  <si>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</si>
  <si>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</si>
  <si>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</si>
  <si>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</si>
  <si>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</si>
  <si>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</si>
  <si>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</si>
  <si>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</si>
  <si>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</si>
  <si>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</si>
  <si>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</si>
  <si>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</si>
  <si>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</si>
  <si>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</si>
  <si>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</si>
  <si>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</si>
  <si>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</si>
  <si>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</si>
  <si>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</si>
  <si>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</si>
  <si>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</si>
  <si>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</si>
  <si>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</si>
  <si>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</si>
  <si>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</si>
  <si>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</si>
  <si>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</si>
  <si>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</si>
  <si>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</si>
  <si>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</si>
  <si>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</si>
  <si>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</si>
  <si>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</si>
  <si>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</si>
  <si>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</si>
  <si>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</si>
  <si>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</si>
  <si>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</si>
  <si>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</si>
  <si>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</si>
  <si>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</si>
  <si>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</si>
  <si>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</si>
  <si>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</si>
  <si>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</si>
  <si>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</si>
  <si>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</si>
  <si>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</si>
  <si>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</si>
  <si>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</si>
  <si>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</si>
  <si>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</si>
  <si>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</si>
  <si>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</si>
  <si>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</si>
  <si>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</si>
  <si>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</si>
  <si>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</si>
  <si>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</si>
  <si>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</si>
  <si>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</si>
  <si>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</si>
  <si>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</si>
  <si>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</si>
  <si>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</si>
  <si>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</si>
  <si>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</si>
  <si>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</si>
  <si>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</si>
  <si>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</si>
  <si>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</si>
  <si>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</si>
  <si>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</si>
  <si>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</si>
  <si>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</si>
  <si>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</si>
  <si>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</si>
  <si>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</si>
  <si>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</si>
  <si>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</si>
  <si>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</si>
  <si>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</si>
  <si>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</si>
  <si>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</si>
  <si>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</si>
  <si>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</si>
  <si>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</si>
  <si>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</si>
  <si>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</si>
  <si>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</si>
  <si>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</si>
  <si>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</si>
  <si>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</si>
  <si>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</si>
  <si>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</si>
  <si>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</si>
  <si>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</si>
  <si>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</si>
  <si>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</si>
  <si>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</si>
  <si>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</si>
  <si>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</si>
  <si>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</si>
  <si>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</si>
  <si>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</si>
  <si>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</si>
  <si>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</si>
  <si>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</si>
  <si>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</si>
  <si>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</si>
  <si>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</si>
  <si>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</si>
  <si>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</si>
  <si>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</si>
  <si>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</si>
  <si>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</si>
  <si>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</si>
  <si>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</si>
  <si>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</si>
  <si>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</si>
  <si>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</si>
  <si>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</si>
  <si>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</si>
  <si>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</si>
  <si>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</si>
  <si>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</si>
  <si>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</si>
  <si>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</si>
  <si>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</si>
  <si>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</si>
  <si>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</si>
  <si>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</si>
  <si>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</si>
  <si>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</si>
  <si>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</si>
  <si>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</si>
  <si>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</si>
  <si>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</si>
  <si>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</si>
  <si>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</si>
  <si>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</si>
  <si>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</si>
  <si>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</si>
  <si>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</si>
  <si>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</si>
  <si>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</si>
  <si>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</si>
  <si>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</si>
  <si>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</si>
  <si>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</si>
  <si>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</si>
  <si>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</si>
  <si>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</si>
  <si>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</si>
  <si>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</si>
  <si>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</si>
  <si>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</si>
  <si>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</si>
  <si>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</si>
  <si>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</si>
  <si>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</si>
  <si>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</si>
  <si>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</si>
  <si>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</si>
  <si>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</si>
  <si>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</si>
  <si>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</si>
  <si>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</si>
  <si>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</si>
  <si>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</si>
  <si>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</si>
  <si>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</si>
  <si>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</si>
  <si>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</si>
  <si>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</si>
  <si>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</si>
  <si>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</si>
  <si>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</si>
  <si>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</si>
  <si>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</si>
  <si>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</si>
  <si>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</si>
  <si>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</si>
  <si>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</si>
  <si>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</si>
  <si>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</si>
  <si>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</si>
  <si>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</si>
  <si>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</si>
  <si>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</si>
  <si>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</si>
  <si>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</si>
  <si>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</si>
  <si>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</si>
  <si>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</si>
  <si>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</si>
  <si>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</si>
  <si>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</si>
  <si>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</si>
  <si>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</si>
  <si>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</si>
  <si>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</si>
  <si>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</si>
  <si>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</si>
  <si>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</si>
  <si>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</si>
  <si>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</si>
  <si>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</si>
  <si>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</si>
  <si>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</si>
  <si>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</si>
  <si>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</si>
  <si>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</si>
  <si>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</si>
  <si>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</si>
  <si>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</si>
  <si>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</si>
  <si>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</si>
  <si>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</si>
  <si>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</si>
  <si>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</si>
  <si>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</si>
  <si>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</si>
  <si>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</si>
  <si>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</si>
  <si>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</si>
  <si>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</si>
  <si>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</si>
  <si>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</si>
  <si>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</si>
  <si>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</si>
  <si>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</si>
  <si>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</si>
  <si>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</si>
  <si>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</si>
  <si>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</si>
  <si>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</si>
  <si>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</si>
  <si>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</si>
  <si>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</si>
  <si>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</si>
  <si>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</si>
  <si>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</si>
  <si>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</si>
  <si>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</si>
  <si>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</si>
  <si>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</si>
  <si>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</si>
  <si>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</si>
  <si>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</si>
  <si>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</si>
  <si>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</si>
  <si>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</si>
  <si>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</si>
  <si>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</si>
  <si>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</si>
  <si>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</si>
  <si>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</si>
  <si>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</si>
  <si>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</si>
  <si>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</si>
  <si>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</si>
  <si>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</si>
  <si>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</si>
  <si>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</si>
  <si>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</si>
  <si>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</si>
  <si>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</si>
  <si>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</si>
  <si>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</si>
  <si>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</si>
  <si>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</si>
  <si>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</si>
  <si>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</si>
  <si>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</si>
  <si>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</si>
  <si>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</si>
  <si>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</si>
  <si>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</si>
  <si>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</si>
  <si>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</si>
  <si>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</si>
  <si>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</si>
  <si>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</si>
  <si>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</si>
  <si>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</si>
  <si>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</si>
  <si>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</si>
  <si>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</si>
  <si>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</si>
  <si>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</si>
  <si>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</si>
  <si>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</si>
  <si>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</si>
  <si>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</si>
  <si>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</si>
  <si>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</si>
  <si>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</si>
  <si>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</si>
  <si>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</si>
  <si>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</si>
  <si>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</si>
  <si>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</si>
  <si>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</si>
  <si>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</si>
  <si>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</si>
  <si>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</si>
  <si>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</si>
  <si>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</si>
  <si>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</si>
  <si>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</si>
  <si>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</si>
  <si>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</si>
  <si>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</si>
  <si>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</si>
  <si>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</si>
  <si>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</si>
  <si>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</si>
  <si>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</si>
  <si>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</si>
  <si>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</si>
  <si>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</si>
  <si>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</si>
  <si>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</si>
  <si>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</si>
  <si>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</si>
  <si>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</si>
  <si>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</si>
  <si>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</si>
  <si>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</si>
  <si>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</si>
  <si>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</si>
  <si>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</si>
  <si>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</si>
  <si>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</si>
  <si>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</si>
  <si>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</si>
  <si>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</si>
  <si>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</si>
  <si>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</si>
  <si>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</si>
  <si>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</si>
  <si>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</si>
  <si>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</si>
  <si>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</si>
  <si>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</si>
  <si>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</si>
  <si>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</si>
  <si>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</si>
  <si>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</si>
  <si>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</si>
  <si>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</si>
  <si>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</si>
  <si>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</si>
  <si>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</si>
  <si>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</si>
  <si>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</si>
  <si>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</si>
  <si>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</si>
  <si>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</si>
  <si>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</si>
  <si>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</si>
  <si>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</si>
  <si>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</si>
  <si>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</si>
  <si>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</si>
  <si>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</si>
  <si>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</si>
  <si>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</si>
  <si>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</si>
  <si>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</si>
  <si>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</si>
  <si>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</si>
  <si>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</si>
  <si>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</si>
  <si>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</si>
  <si>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</si>
  <si>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</si>
  <si>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</si>
  <si>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</si>
  <si>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</si>
  <si>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</si>
  <si>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</si>
  <si>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</si>
  <si>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</si>
  <si>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</si>
  <si>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</si>
  <si>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</si>
  <si>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</si>
  <si>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</si>
  <si>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</si>
  <si>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</si>
  <si>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</si>
  <si>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</si>
  <si>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</si>
  <si>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</si>
  <si>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</si>
  <si>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</si>
  <si>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</si>
  <si>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</si>
  <si>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</si>
  <si>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</si>
  <si>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</si>
  <si>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</si>
  <si>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</si>
  <si>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</si>
  <si>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</si>
  <si>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</si>
  <si>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</si>
  <si>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</si>
  <si>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</si>
  <si>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</si>
  <si>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</si>
  <si>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</si>
  <si>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</si>
  <si>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</si>
  <si>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</si>
  <si>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</si>
  <si>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</si>
  <si>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</si>
  <si>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</si>
  <si>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</si>
  <si>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</si>
  <si>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</si>
  <si>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</si>
  <si>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</si>
  <si>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</si>
  <si>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</si>
  <si>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</si>
  <si>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</si>
  <si>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</si>
  <si>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</si>
  <si>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</si>
  <si>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</si>
  <si>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</si>
  <si>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</si>
  <si>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</si>
  <si>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</si>
  <si>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</si>
  <si>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</si>
  <si>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</si>
  <si>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</si>
  <si>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</si>
  <si>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</si>
  <si>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</si>
  <si>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</si>
  <si>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</si>
  <si>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</si>
  <si>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</si>
  <si>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</si>
  <si>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</si>
  <si>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</si>
  <si>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</si>
  <si>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</si>
  <si>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</si>
  <si>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</si>
  <si>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</si>
  <si>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</si>
  <si>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</si>
  <si>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</si>
  <si>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</si>
  <si>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</si>
  <si>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</si>
  <si>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</si>
  <si>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</si>
  <si>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</si>
  <si>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</si>
  <si>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</si>
  <si>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</si>
  <si>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</si>
  <si>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</si>
  <si>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</si>
  <si>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</si>
  <si>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</si>
  <si>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</si>
  <si>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</si>
  <si>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</si>
  <si>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</si>
  <si>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</si>
  <si>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</si>
  <si>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</si>
  <si>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</si>
  <si>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</si>
  <si>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</si>
  <si>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</si>
  <si>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</si>
  <si>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</si>
  <si>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</si>
  <si>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</si>
  <si>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</si>
  <si>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</si>
  <si>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</si>
  <si>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</si>
  <si>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</si>
  <si>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</si>
  <si>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</si>
  <si>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</si>
  <si>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</si>
  <si>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</si>
  <si>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</si>
  <si>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</si>
  <si>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</si>
  <si>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</si>
  <si>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</si>
  <si>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</si>
  <si>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</si>
  <si>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</si>
  <si>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</si>
  <si>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</si>
  <si>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</si>
  <si>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</si>
  <si>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</si>
  <si>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</si>
  <si>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</si>
  <si>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</si>
  <si>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</si>
  <si>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</si>
  <si>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</si>
  <si>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</si>
  <si>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</si>
  <si>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</si>
  <si>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</si>
  <si>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</si>
  <si>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</si>
  <si>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</si>
  <si>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</si>
  <si>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</si>
  <si>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</si>
  <si>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</si>
  <si>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</si>
  <si>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</si>
  <si>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</si>
  <si>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</si>
  <si>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</si>
  <si>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</si>
  <si>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</si>
  <si>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</si>
  <si>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</si>
  <si>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</si>
  <si>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</si>
  <si>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</si>
  <si>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</si>
  <si>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</si>
  <si>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</si>
  <si>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</si>
  <si>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</si>
  <si>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</si>
  <si>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</si>
  <si>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</si>
  <si>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</si>
  <si>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</si>
  <si>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</si>
  <si>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</si>
  <si>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</si>
  <si>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</si>
  <si>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</si>
  <si>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</si>
  <si>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</si>
  <si>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</si>
  <si>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</si>
  <si>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</si>
  <si>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</si>
  <si>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</si>
  <si>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</si>
  <si>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</si>
  <si>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</si>
  <si>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</si>
  <si>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</si>
  <si>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</si>
  <si>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</si>
  <si>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</si>
  <si>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</si>
  <si>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</si>
  <si>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</si>
  <si>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</si>
  <si>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</si>
  <si>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</si>
  <si>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</si>
  <si>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</si>
  <si>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</si>
  <si>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</si>
  <si>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</si>
  <si>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</si>
  <si>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</si>
  <si>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</si>
  <si>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</si>
  <si>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</si>
  <si>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</si>
  <si>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</si>
  <si>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</si>
  <si>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</si>
  <si>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</si>
  <si>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</si>
  <si>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</si>
  <si>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</si>
  <si>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</si>
  <si>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</si>
  <si>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</si>
  <si>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</si>
  <si>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</si>
  <si>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</si>
  <si>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</si>
  <si>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</si>
  <si>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</si>
  <si>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</si>
  <si>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</si>
  <si>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</si>
  <si>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</si>
  <si>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</si>
  <si>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</si>
  <si>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</si>
  <si>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</si>
  <si>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</si>
  <si>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</si>
  <si>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</si>
  <si>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</si>
  <si>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</si>
  <si>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</si>
  <si>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</si>
  <si>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</si>
  <si>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</si>
  <si>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</si>
  <si>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</si>
  <si>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</si>
  <si>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</si>
  <si>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</si>
  <si>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</si>
  <si>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</si>
  <si>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</si>
  <si>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</si>
  <si>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</si>
  <si>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</si>
  <si>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</si>
  <si>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</si>
  <si>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</si>
  <si>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</si>
  <si>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</si>
  <si>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</si>
  <si>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</si>
  <si>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</si>
  <si>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</si>
  <si>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</si>
  <si>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</si>
  <si>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</si>
  <si>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</si>
  <si>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</si>
  <si>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</si>
  <si>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</si>
  <si>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</si>
  <si>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</si>
  <si>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</si>
  <si>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</si>
  <si>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</si>
  <si>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</si>
  <si>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</si>
  <si>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</si>
  <si>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</si>
  <si>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</si>
  <si>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</si>
  <si>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</si>
  <si>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</si>
  <si>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</si>
  <si>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</si>
  <si>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</si>
  <si>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</si>
  <si>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</si>
  <si>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</si>
  <si>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</si>
  <si>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</si>
  <si>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</si>
  <si>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</si>
  <si>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</si>
  <si>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</si>
  <si>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</si>
  <si>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</si>
  <si>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</si>
  <si>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</si>
  <si>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</si>
  <si>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</si>
  <si>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</si>
  <si>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</si>
  <si>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</si>
  <si>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</si>
  <si>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</si>
  <si>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</si>
  <si>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</si>
  <si>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</si>
  <si>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</si>
  <si>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</si>
  <si>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</si>
  <si>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</si>
  <si>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</si>
  <si>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</si>
  <si>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</si>
  <si>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</si>
  <si>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</si>
  <si>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</si>
  <si>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</si>
  <si>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</si>
  <si>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</si>
  <si>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</si>
  <si>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</si>
  <si>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</si>
  <si>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</si>
  <si>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</si>
  <si>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</si>
  <si>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</si>
  <si>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</si>
  <si>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</si>
  <si>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</si>
  <si>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</si>
  <si>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</si>
  <si>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</si>
  <si>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</si>
  <si>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</si>
  <si>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</si>
  <si>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</si>
  <si>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</si>
  <si>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</si>
  <si>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</si>
  <si>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</si>
  <si>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</si>
  <si>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</si>
  <si>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</si>
  <si>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</si>
  <si>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</si>
  <si>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</si>
  <si>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</si>
  <si>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</si>
  <si>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</si>
  <si>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</si>
  <si>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</si>
  <si>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</si>
  <si>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</si>
  <si>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</si>
  <si>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</si>
  <si>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</si>
  <si>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</si>
  <si>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</si>
  <si>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</si>
  <si>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</si>
  <si>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</si>
  <si>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</si>
  <si>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</si>
  <si>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</si>
  <si>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</si>
  <si>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</si>
  <si>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</si>
  <si>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</si>
  <si>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</si>
  <si>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</si>
  <si>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</si>
  <si>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</si>
  <si>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</si>
  <si>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</si>
  <si>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</si>
  <si>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</si>
  <si>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</si>
  <si>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</si>
  <si>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</si>
  <si>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</si>
  <si>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</si>
  <si>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</si>
  <si>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</si>
  <si>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</si>
  <si>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</si>
  <si>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</si>
  <si>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</si>
  <si>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</si>
  <si>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</si>
  <si>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</si>
  <si>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</si>
  <si>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</si>
  <si>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</si>
  <si>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</si>
  <si>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</si>
  <si>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</si>
  <si>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</si>
  <si>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</si>
  <si>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</si>
  <si>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</si>
  <si>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</si>
  <si>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</si>
  <si>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</si>
  <si>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</si>
  <si>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</si>
  <si>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</si>
  <si>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</si>
  <si>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</si>
  <si>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</si>
  <si>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</si>
  <si>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</si>
  <si>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</si>
  <si>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</si>
  <si>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</si>
  <si>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</si>
  <si>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</si>
  <si>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</si>
  <si>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</si>
  <si>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</si>
  <si>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</si>
  <si>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</si>
  <si>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</si>
  <si>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</si>
  <si>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</si>
  <si>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</si>
  <si>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</si>
  <si>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</si>
  <si>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</si>
  <si>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</si>
  <si>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</si>
  <si>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</si>
  <si>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</si>
  <si>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</si>
  <si>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</si>
  <si>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</si>
  <si>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</si>
  <si>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</si>
  <si>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</si>
  <si>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</si>
  <si>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</si>
  <si>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</si>
  <si>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</si>
  <si>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</si>
  <si>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</si>
  <si>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</si>
  <si>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</si>
  <si>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</si>
  <si>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</si>
  <si>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</si>
  <si>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</si>
  <si>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</si>
  <si>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</si>
  <si>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</si>
  <si>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</si>
  <si>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</si>
  <si>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</si>
  <si>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</si>
  <si>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</si>
  <si>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</si>
  <si>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</si>
  <si>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</si>
  <si>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</si>
  <si>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</si>
  <si>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</si>
  <si>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</si>
  <si>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</si>
  <si>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</si>
  <si>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</si>
  <si>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</si>
  <si>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</si>
  <si>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</si>
  <si>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</si>
  <si>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</si>
  <si>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</si>
  <si>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</si>
  <si>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</si>
  <si>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</si>
  <si>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</si>
  <si>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</si>
  <si>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</si>
  <si>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</si>
  <si>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</si>
  <si>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</si>
  <si>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</si>
  <si>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</si>
  <si>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</si>
  <si>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</si>
  <si>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</si>
  <si>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</si>
  <si>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</si>
  <si>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</si>
  <si>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</si>
  <si>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</si>
  <si>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</si>
  <si>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</si>
  <si>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</si>
  <si>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</si>
  <si>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</si>
  <si>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</si>
  <si>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</si>
  <si>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</si>
  <si>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</si>
  <si>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</si>
  <si>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</si>
  <si>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</si>
  <si>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</si>
  <si>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</si>
  <si>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</si>
  <si>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</si>
  <si>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</si>
  <si>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</si>
  <si>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</si>
  <si>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</si>
  <si>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</si>
  <si>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</si>
  <si>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</si>
  <si>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</si>
  <si>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</si>
  <si>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</si>
  <si>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</si>
  <si>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</si>
  <si>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</si>
  <si>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</si>
  <si>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</si>
  <si>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</si>
  <si>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</si>
  <si>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</si>
  <si>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</si>
  <si>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</si>
  <si>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</si>
  <si>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</si>
  <si>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</si>
  <si>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</si>
  <si>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</si>
  <si>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</si>
  <si>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</si>
  <si>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</si>
  <si>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</si>
  <si>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</si>
  <si>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</si>
  <si>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</si>
  <si>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</si>
  <si>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</si>
  <si>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</si>
  <si>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</si>
  <si>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</si>
  <si>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</si>
  <si>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</si>
  <si>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</si>
  <si>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</si>
  <si>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</si>
  <si>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</si>
  <si>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</si>
  <si>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</si>
  <si>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</si>
  <si>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</si>
  <si>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</si>
  <si>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</si>
  <si>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</si>
  <si>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</si>
  <si>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</si>
  <si>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</si>
  <si>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</si>
  <si>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</si>
  <si>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</si>
  <si>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</si>
  <si>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</si>
  <si>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</si>
  <si>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</si>
  <si>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</si>
  <si>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</si>
  <si>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</si>
  <si>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</si>
  <si>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</si>
  <si>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</si>
  <si>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</si>
  <si>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</si>
  <si>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</si>
  <si>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</si>
  <si>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</si>
  <si>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</si>
  <si>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</si>
  <si>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</si>
  <si>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</si>
  <si>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</si>
  <si>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</si>
  <si>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</si>
  <si>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</si>
  <si>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</si>
  <si>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</si>
  <si>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</si>
  <si>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</si>
  <si>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</si>
  <si>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</si>
  <si>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</si>
  <si>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</si>
  <si>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</si>
  <si>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</si>
  <si>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</si>
  <si>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</si>
  <si>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</si>
  <si>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</si>
  <si>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</si>
  <si>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</si>
  <si>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</si>
  <si>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</si>
  <si>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</si>
  <si>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</si>
  <si>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</si>
  <si>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</si>
  <si>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</si>
  <si>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</si>
  <si>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</si>
  <si>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</si>
  <si>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</si>
  <si>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</si>
  <si>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</si>
  <si>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</si>
  <si>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</si>
  <si>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</si>
  <si>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</si>
  <si>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</si>
  <si>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</si>
  <si>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</si>
  <si>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</si>
  <si>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</si>
  <si>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</si>
  <si>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</si>
  <si>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</si>
  <si>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</si>
  <si>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</si>
  <si>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</si>
  <si>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</si>
  <si>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</si>
  <si>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</si>
  <si>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</si>
  <si>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</si>
  <si>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</si>
  <si>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</si>
  <si>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</si>
  <si>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</si>
  <si>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</si>
  <si>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</si>
  <si>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</si>
  <si>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</si>
  <si>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</si>
  <si>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</si>
  <si>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</si>
  <si>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</si>
  <si>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</si>
  <si>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</si>
  <si>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</si>
  <si>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</si>
  <si>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</si>
  <si>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</si>
  <si>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</si>
  <si>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</si>
  <si>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</si>
  <si>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</si>
  <si>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</si>
  <si>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</si>
  <si>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</si>
  <si>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</si>
  <si>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</si>
  <si>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</si>
  <si>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</si>
  <si>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</si>
  <si>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</si>
  <si>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</si>
  <si>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</si>
  <si>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</si>
  <si>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</si>
  <si>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</si>
  <si>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</si>
  <si>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</si>
  <si>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</si>
  <si>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</si>
  <si>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</si>
  <si>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</si>
  <si>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</si>
  <si>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</si>
  <si>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</si>
  <si>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</si>
  <si>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</si>
  <si>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</si>
  <si>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</si>
  <si>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</si>
  <si>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</si>
  <si>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</si>
  <si>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</si>
  <si>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</si>
  <si>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</si>
  <si>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</si>
  <si>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</si>
  <si>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</si>
  <si>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</si>
  <si>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</si>
  <si>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</si>
  <si>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</si>
  <si>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</si>
  <si>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</si>
  <si>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</si>
  <si>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</si>
  <si>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</si>
  <si>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</si>
  <si>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</si>
  <si>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</si>
  <si>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</si>
  <si>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</si>
  <si>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</si>
  <si>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</si>
  <si>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</si>
  <si>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</si>
  <si>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</si>
  <si>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</si>
  <si>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</si>
  <si>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</si>
  <si>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</si>
  <si>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</si>
  <si>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</si>
  <si>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</si>
  <si>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</si>
  <si>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</si>
  <si>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</si>
  <si>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</si>
  <si>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</si>
  <si>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</si>
  <si>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</si>
  <si>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</si>
  <si>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</si>
  <si>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</si>
  <si>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</si>
  <si>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</si>
  <si>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</si>
  <si>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</si>
  <si>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</si>
  <si>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</si>
  <si>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</si>
  <si>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</si>
  <si>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</si>
  <si>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</si>
  <si>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</si>
  <si>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</si>
  <si>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</si>
  <si>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</si>
  <si>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</si>
  <si>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</si>
  <si>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</si>
  <si>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</si>
  <si>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</si>
  <si>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</si>
  <si>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</si>
  <si>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</si>
  <si>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</si>
  <si>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</si>
  <si>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</si>
  <si>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</si>
  <si>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</si>
  <si>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</si>
  <si>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</si>
  <si>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</si>
  <si>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</si>
  <si>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</si>
  <si>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</si>
  <si>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</si>
  <si>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</si>
  <si>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</si>
  <si>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</si>
  <si>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</si>
  <si>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</si>
  <si>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</si>
  <si>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</si>
  <si>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</si>
  <si>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</si>
  <si>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</si>
  <si>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</si>
  <si>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</si>
  <si>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</si>
  <si>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</si>
  <si>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</si>
  <si>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</si>
  <si>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</si>
  <si>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</si>
  <si>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</si>
  <si>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</si>
  <si>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</si>
  <si>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</si>
  <si>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</si>
  <si>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</si>
  <si>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</si>
  <si>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</si>
  <si>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</si>
  <si>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</si>
  <si>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</si>
  <si>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</si>
  <si>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</si>
  <si>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</si>
  <si>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</si>
  <si>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</si>
  <si>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</si>
  <si>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</si>
  <si>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</si>
  <si>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</si>
  <si>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</si>
  <si>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</si>
  <si>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</si>
  <si>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</si>
  <si>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</si>
  <si>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</si>
  <si>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</si>
  <si>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</si>
  <si>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</si>
  <si>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</si>
  <si>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</si>
  <si>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</si>
  <si>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</si>
  <si>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</si>
  <si>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</si>
  <si>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</si>
  <si>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</si>
  <si>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</si>
  <si>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</si>
  <si>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</si>
  <si>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</si>
  <si>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</si>
  <si>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</si>
  <si>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</si>
  <si>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</si>
  <si>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</si>
  <si>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</si>
  <si>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</si>
  <si>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</si>
  <si>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</si>
  <si>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</si>
  <si>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</si>
  <si>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</si>
  <si>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</si>
  <si>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</si>
  <si>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</si>
  <si>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</si>
  <si>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</si>
  <si>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</si>
  <si>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</si>
  <si>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</si>
  <si>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</si>
  <si>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</si>
  <si>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</si>
  <si>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</si>
  <si>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</si>
  <si>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</si>
  <si>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</si>
  <si>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</si>
  <si>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</si>
  <si>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</si>
  <si>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</si>
  <si>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</si>
  <si>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</si>
  <si>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</si>
  <si>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</si>
  <si>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</si>
  <si>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</si>
  <si>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</si>
  <si>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</si>
  <si>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</si>
  <si>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</si>
  <si>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</si>
  <si>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</si>
  <si>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</si>
  <si>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</si>
  <si>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</si>
  <si>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</si>
  <si>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</si>
  <si>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</si>
  <si>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</si>
  <si>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</si>
  <si>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</si>
  <si>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</si>
  <si>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</si>
  <si>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</si>
  <si>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</si>
  <si>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</si>
  <si>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</si>
  <si>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</si>
  <si>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</si>
  <si>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</si>
  <si>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</si>
  <si>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</si>
  <si>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</si>
  <si>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</si>
  <si>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</si>
  <si>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</si>
  <si>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</si>
  <si>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</si>
  <si>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</si>
  <si>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</si>
  <si>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</si>
  <si>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</si>
  <si>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</si>
  <si>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</si>
  <si>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</si>
  <si>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</si>
  <si>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</si>
  <si>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</si>
  <si>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</si>
  <si>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</si>
  <si>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</si>
  <si>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</si>
  <si>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</si>
  <si>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</si>
  <si>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</si>
  <si>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</si>
  <si>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</si>
  <si>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</si>
  <si>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</si>
  <si>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</si>
  <si>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</si>
  <si>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</si>
  <si>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</si>
  <si>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</si>
  <si>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</si>
  <si>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</si>
  <si>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</si>
  <si>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</si>
  <si>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</si>
  <si>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</si>
  <si>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</si>
  <si>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</si>
  <si>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</si>
  <si>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</si>
  <si>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</si>
  <si>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</si>
  <si>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</si>
  <si>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</si>
  <si>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</si>
  <si>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</si>
  <si>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</si>
  <si>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</si>
  <si>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</si>
  <si>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</si>
  <si>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</si>
  <si>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</si>
  <si>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</si>
  <si>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</si>
  <si>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</si>
  <si>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</si>
  <si>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</si>
  <si>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</si>
  <si>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</si>
  <si>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</si>
  <si>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</si>
  <si>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</si>
  <si>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</si>
  <si>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</si>
  <si>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</si>
  <si>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</si>
  <si>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</si>
  <si>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</si>
  <si>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</si>
  <si>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</si>
  <si>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</si>
  <si>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</si>
  <si>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</si>
  <si>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</si>
  <si>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</si>
  <si>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</si>
  <si>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</si>
  <si>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</si>
  <si>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</si>
  <si>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</si>
  <si>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</si>
  <si>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</si>
  <si>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</si>
  <si>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</si>
  <si>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</si>
  <si>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</si>
  <si>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</si>
  <si>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</si>
  <si>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</si>
  <si>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</si>
  <si>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</si>
  <si>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</si>
  <si>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</si>
  <si>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</si>
  <si>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</si>
  <si>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</si>
  <si>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</si>
  <si>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</si>
  <si>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</si>
  <si>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</si>
  <si>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</si>
  <si>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</si>
  <si>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</si>
  <si>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</si>
  <si>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</si>
  <si>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</si>
  <si>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</si>
  <si>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</si>
  <si>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</si>
  <si>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</si>
  <si>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</si>
  <si>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</si>
  <si>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</si>
  <si>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</si>
  <si>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</si>
  <si>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</si>
  <si>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</si>
  <si>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</si>
  <si>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</si>
  <si>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</si>
  <si>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</si>
  <si>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</si>
  <si>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</si>
  <si>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</si>
  <si>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</si>
  <si>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</si>
  <si>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</si>
  <si>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</si>
  <si>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</si>
  <si>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</si>
  <si>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</si>
  <si>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</si>
  <si>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</si>
  <si>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</si>
  <si>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</si>
  <si>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</si>
  <si>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</si>
  <si>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</si>
  <si>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</si>
  <si>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</si>
  <si>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</si>
  <si>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</si>
  <si>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</si>
  <si>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</si>
  <si>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</si>
  <si>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</si>
  <si>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</si>
  <si>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</si>
  <si>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</si>
  <si>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</si>
  <si>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</si>
  <si>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</si>
  <si>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</si>
  <si>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</si>
  <si>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</si>
  <si>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</si>
  <si>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</si>
  <si>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</si>
  <si>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</si>
  <si>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</si>
  <si>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</si>
  <si>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</si>
  <si>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</si>
  <si>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</si>
  <si>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</si>
  <si>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</si>
  <si>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</si>
  <si>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</si>
  <si>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</si>
  <si>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</si>
  <si>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</si>
  <si>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</si>
  <si>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</si>
  <si>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</si>
  <si>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</si>
  <si>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</si>
  <si>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</si>
  <si>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</si>
  <si>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</si>
  <si>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</si>
  <si>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</si>
  <si>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</si>
  <si>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</si>
  <si>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</si>
  <si>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</si>
  <si>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</si>
  <si>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</si>
  <si>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</si>
  <si>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</si>
  <si>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</si>
  <si>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</si>
  <si>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</si>
  <si>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</si>
  <si>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</si>
  <si>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</si>
  <si>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</si>
  <si>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</si>
  <si>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</si>
  <si>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</si>
  <si>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</si>
  <si>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</si>
  <si>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</si>
  <si>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</si>
  <si>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</si>
  <si>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</si>
  <si>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</si>
  <si>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</si>
  <si>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</si>
  <si>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</si>
  <si>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</si>
  <si>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</si>
  <si>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</si>
  <si>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</si>
  <si>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</si>
  <si>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</si>
  <si>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</si>
  <si>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</si>
  <si>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</si>
  <si>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</si>
  <si>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</si>
  <si>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</si>
  <si>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</si>
  <si>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</si>
  <si>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</si>
  <si>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</si>
  <si>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</si>
  <si>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</si>
  <si>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</si>
  <si>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</si>
  <si>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</si>
  <si>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</si>
  <si>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</si>
  <si>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</si>
  <si>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</si>
  <si>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</si>
  <si>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</si>
  <si>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</si>
  <si>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</si>
  <si>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</si>
  <si>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</si>
  <si>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</si>
  <si>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</si>
  <si>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</si>
  <si>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</si>
  <si>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</si>
  <si>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</si>
  <si>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</si>
  <si>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</si>
  <si>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</si>
  <si>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</si>
  <si>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</si>
  <si>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</si>
  <si>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</si>
  <si>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</si>
  <si>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</si>
  <si>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</si>
  <si>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</si>
  <si>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</si>
  <si>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</si>
  <si>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</si>
  <si>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</si>
  <si>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</si>
  <si>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</si>
  <si>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</si>
  <si>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</si>
  <si>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</si>
  <si>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</si>
  <si>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</si>
  <si>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</si>
  <si>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</si>
  <si>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</si>
  <si>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</si>
  <si>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</si>
  <si>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</si>
  <si>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</si>
  <si>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</si>
  <si>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</si>
  <si>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</si>
  <si>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</si>
  <si>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</si>
  <si>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</si>
  <si>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</si>
  <si>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</si>
  <si>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</si>
  <si>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</si>
  <si>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</si>
  <si>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</si>
  <si>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</si>
  <si>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</si>
  <si>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</si>
  <si>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</si>
  <si>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</si>
  <si>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</si>
  <si>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</si>
  <si>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</si>
  <si>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</si>
  <si>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</si>
  <si>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</si>
  <si>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</si>
  <si>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</si>
  <si>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</si>
  <si>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</si>
  <si>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</si>
  <si>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</si>
  <si>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</si>
  <si>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</si>
  <si>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</si>
  <si>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</si>
  <si>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</si>
  <si>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</si>
  <si>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</si>
  <si>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</si>
  <si>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</si>
  <si>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</si>
  <si>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</si>
  <si>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</si>
  <si>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</si>
  <si>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</si>
  <si>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</si>
  <si>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</si>
  <si>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</si>
  <si>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</si>
  <si>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</si>
  <si>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</si>
  <si>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</si>
  <si>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</si>
  <si>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</si>
  <si>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</si>
  <si>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</si>
  <si>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</si>
  <si>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</si>
  <si>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</si>
  <si>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</si>
  <si>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</si>
  <si>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</si>
  <si>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</si>
  <si>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</si>
  <si>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</si>
  <si>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</si>
  <si>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</si>
  <si>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</si>
  <si>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</si>
  <si>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</si>
  <si>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</si>
  <si>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</si>
  <si>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</si>
  <si>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</si>
  <si>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</si>
  <si>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</si>
  <si>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</si>
  <si>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</si>
  <si>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</si>
  <si>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</si>
  <si>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</si>
  <si>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</si>
  <si>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</si>
  <si>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</si>
  <si>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</si>
  <si>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</si>
  <si>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</si>
  <si>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</si>
  <si>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</si>
  <si>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</si>
  <si>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</si>
  <si>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</si>
  <si>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</si>
  <si>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</si>
  <si>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</si>
  <si>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</si>
  <si>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</si>
  <si>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</si>
  <si>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</si>
  <si>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</si>
  <si>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</si>
  <si>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</si>
  <si>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</si>
  <si>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</si>
  <si>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</si>
  <si>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</si>
  <si>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</si>
  <si>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</si>
  <si>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</si>
  <si>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</si>
  <si>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</si>
  <si>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</si>
  <si>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</si>
  <si>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</si>
  <si>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</si>
  <si>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</si>
  <si>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</si>
  <si>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</si>
  <si>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</si>
  <si>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</si>
  <si>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</si>
  <si>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</si>
  <si>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</si>
  <si>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</si>
  <si>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</si>
  <si>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</si>
  <si>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</si>
  <si>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</si>
  <si>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</si>
  <si>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</si>
  <si>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</si>
  <si>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</si>
  <si>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</si>
  <si>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</si>
  <si>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</si>
  <si>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</si>
  <si>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</si>
  <si>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</si>
  <si>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</si>
  <si>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</si>
  <si>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</si>
  <si>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</si>
  <si>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</si>
  <si>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</si>
  <si>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</si>
  <si>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</si>
  <si>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</si>
  <si>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</si>
  <si>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</si>
  <si>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</si>
  <si>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</si>
  <si>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</si>
  <si>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</si>
  <si>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</si>
  <si>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</si>
  <si>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</si>
  <si>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</si>
  <si>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</si>
  <si>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</si>
  <si>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</si>
  <si>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</si>
  <si>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</si>
  <si>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</si>
  <si>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</si>
  <si>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</si>
  <si>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</si>
  <si>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</si>
  <si>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</si>
  <si>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</si>
  <si>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</si>
  <si>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</si>
  <si>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</si>
  <si>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</si>
  <si>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</si>
  <si>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</si>
  <si>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</si>
  <si>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</si>
  <si>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</si>
  <si>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</si>
  <si>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</si>
  <si>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</si>
  <si>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</si>
  <si>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</si>
  <si>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</si>
  <si>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</si>
  <si>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</si>
  <si>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</si>
  <si>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</si>
  <si>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</si>
  <si>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</si>
  <si>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</si>
  <si>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</si>
  <si>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</si>
  <si>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</si>
  <si>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</si>
  <si>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</si>
  <si>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</si>
  <si>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</si>
  <si>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</si>
  <si>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</si>
  <si>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</si>
  <si>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</si>
  <si>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</si>
  <si>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</si>
  <si>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</si>
  <si>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</si>
  <si>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</si>
  <si>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</si>
  <si>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</si>
  <si>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</si>
  <si>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</si>
  <si>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</si>
  <si>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</si>
  <si>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</si>
  <si>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</si>
  <si>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</si>
  <si>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</si>
  <si>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</si>
  <si>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</si>
  <si>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</si>
  <si>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</si>
  <si>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</si>
  <si>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</si>
  <si>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</si>
  <si>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</si>
  <si>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</si>
  <si>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</si>
  <si>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</si>
  <si>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</si>
  <si>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</si>
  <si>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</si>
  <si>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</si>
  <si>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</si>
  <si>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</si>
  <si>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</si>
  <si>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</si>
  <si>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</si>
  <si>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</si>
  <si>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</si>
  <si>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</si>
  <si>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</si>
  <si>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</si>
  <si>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</si>
  <si>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</si>
  <si>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</si>
  <si>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</si>
  <si>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</si>
  <si>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</si>
  <si>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</si>
  <si>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</si>
  <si>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</si>
  <si>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</si>
  <si>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</si>
  <si>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</si>
  <si>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</si>
  <si>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</si>
  <si>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</si>
  <si>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</si>
  <si>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</si>
  <si>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</si>
  <si>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</si>
  <si>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</si>
  <si>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</si>
  <si>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</si>
  <si>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</si>
  <si>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</si>
  <si>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</si>
  <si>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</si>
  <si>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</si>
  <si>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</si>
  <si>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</si>
  <si>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</si>
  <si>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</si>
  <si>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</si>
  <si>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</si>
  <si>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</si>
  <si>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</si>
  <si>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</si>
  <si>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</si>
  <si>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</si>
  <si>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</si>
  <si>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</si>
  <si>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</si>
  <si>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</si>
  <si>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</si>
  <si>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</si>
  <si>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</si>
  <si>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</si>
  <si>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</si>
  <si>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</si>
  <si>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</si>
  <si>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</si>
  <si>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</si>
  <si>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</si>
  <si>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</si>
  <si>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</si>
  <si>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</si>
  <si>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</si>
  <si>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</si>
  <si>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</si>
  <si>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</si>
  <si>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</si>
  <si>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</si>
  <si>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</si>
  <si>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</si>
  <si>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</si>
  <si>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</si>
  <si>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</si>
  <si>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</si>
  <si>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</si>
  <si>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</si>
  <si>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</si>
  <si>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</si>
  <si>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</si>
  <si>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</si>
  <si>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</si>
  <si>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</si>
  <si>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</si>
  <si>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</si>
  <si>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</si>
  <si>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</si>
  <si>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</si>
  <si>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</si>
  <si>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</si>
  <si>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</si>
  <si>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</si>
  <si>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</si>
  <si>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</si>
  <si>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</si>
  <si>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</si>
  <si>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</si>
  <si>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</si>
  <si>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</si>
  <si>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</si>
  <si>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</si>
  <si>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</si>
  <si>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</si>
  <si>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</si>
  <si>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</si>
  <si>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</si>
  <si>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</si>
  <si>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</si>
  <si>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</si>
  <si>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</si>
  <si>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</si>
  <si>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</si>
  <si>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</si>
  <si>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</si>
  <si>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</si>
  <si>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</si>
  <si>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</si>
  <si>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</si>
  <si>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</si>
  <si>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</si>
  <si>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</si>
  <si>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</si>
  <si>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</si>
  <si>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</si>
  <si>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</si>
  <si>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</si>
  <si>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</si>
  <si>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</si>
  <si>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</si>
  <si>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</si>
  <si>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</si>
  <si>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</si>
  <si>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</si>
  <si>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</si>
  <si>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</si>
  <si>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</si>
  <si>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</si>
  <si>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</si>
  <si>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</si>
  <si>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</si>
  <si>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</si>
  <si>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</si>
  <si>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</si>
  <si>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</si>
  <si>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</si>
  <si>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</si>
  <si>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</si>
  <si>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</si>
  <si>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</si>
  <si>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</si>
  <si>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</si>
  <si>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</si>
  <si>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</si>
  <si>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</si>
  <si>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</si>
  <si>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</si>
  <si>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</si>
  <si>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</si>
  <si>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</si>
  <si>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</si>
  <si>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</si>
  <si>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</si>
  <si>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</si>
  <si>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</si>
  <si>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</si>
  <si>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</si>
  <si>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</si>
  <si>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</si>
  <si>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</si>
  <si>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</si>
  <si>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</si>
  <si>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</si>
  <si>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</si>
  <si>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</si>
  <si>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</si>
  <si>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</si>
  <si>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</si>
  <si>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</si>
  <si>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</si>
  <si>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</si>
  <si>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</si>
  <si>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</si>
  <si>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</si>
  <si>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</si>
  <si>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</si>
  <si>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</si>
  <si>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</si>
  <si>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</si>
  <si>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</si>
  <si>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</si>
  <si>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</si>
  <si>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</si>
  <si>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</si>
  <si>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</si>
  <si>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</si>
  <si>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</si>
  <si>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</si>
  <si>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</si>
  <si>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</si>
  <si>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</si>
  <si>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</si>
  <si>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</si>
  <si>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</si>
  <si>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</si>
  <si>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</si>
  <si>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</si>
  <si>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</si>
  <si>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</si>
  <si>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</si>
  <si>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</si>
  <si>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</si>
  <si>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</si>
  <si>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</si>
  <si>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</si>
  <si>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</si>
  <si>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</si>
  <si>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</si>
  <si>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</si>
  <si>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</si>
  <si>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</si>
  <si>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</si>
  <si>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</si>
  <si>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</si>
  <si>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</si>
  <si>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</si>
  <si>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</si>
  <si>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</si>
  <si>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</si>
  <si>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</si>
  <si>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</si>
  <si>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</si>
  <si>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</si>
  <si>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</si>
  <si>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</si>
  <si>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</si>
  <si>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</si>
  <si>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</si>
  <si>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</si>
  <si>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</si>
  <si>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</si>
  <si>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</si>
  <si>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</si>
  <si>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</si>
  <si>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</si>
  <si>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</si>
  <si>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</si>
  <si>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</si>
  <si>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</si>
  <si>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</si>
  <si>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</si>
  <si>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</si>
  <si>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</si>
  <si>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</si>
  <si>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</si>
  <si>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</si>
  <si>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</si>
  <si>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</si>
  <si>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</si>
  <si>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</si>
  <si>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</si>
  <si>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</si>
  <si>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</si>
  <si>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</si>
  <si>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</si>
  <si>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</si>
  <si>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</si>
  <si>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</si>
  <si>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</si>
  <si>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</si>
  <si>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</si>
  <si>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</si>
  <si>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</si>
  <si>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</si>
  <si>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</si>
  <si>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</si>
  <si>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</si>
  <si>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</si>
  <si>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</si>
  <si>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</si>
  <si>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</si>
  <si>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</si>
  <si>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</si>
  <si>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</si>
  <si>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</si>
  <si>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</si>
  <si>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</si>
  <si>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</si>
  <si>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</si>
  <si>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</si>
  <si>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</si>
  <si>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</si>
  <si>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</si>
  <si>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</si>
  <si>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</si>
  <si>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</si>
  <si>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</si>
  <si>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</si>
  <si>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</si>
  <si>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</si>
  <si>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</si>
  <si>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</si>
  <si>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</si>
  <si>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</si>
  <si>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</si>
  <si>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</si>
  <si>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</si>
  <si>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</si>
  <si>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</si>
  <si>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</si>
  <si>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</si>
  <si>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</si>
  <si>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</si>
  <si>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</si>
  <si>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</si>
  <si>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</si>
  <si>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</si>
  <si>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</si>
  <si>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</si>
  <si>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</si>
  <si>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</si>
  <si>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</si>
  <si>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</si>
  <si>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</si>
  <si>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</si>
  <si>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</si>
  <si>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</si>
  <si>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</si>
  <si>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</si>
  <si>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</si>
  <si>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</si>
  <si>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</si>
  <si>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</si>
  <si>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</si>
  <si>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</si>
  <si>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</si>
  <si>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</si>
  <si>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</si>
  <si>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</si>
  <si>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</si>
  <si>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</si>
  <si>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</si>
  <si>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</si>
  <si>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</si>
  <si>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</si>
  <si>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</si>
  <si>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</si>
  <si>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</si>
  <si>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</si>
  <si>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</si>
  <si>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</si>
  <si>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</si>
  <si>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</si>
  <si>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</si>
  <si>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</si>
  <si>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</si>
  <si>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</si>
  <si>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</si>
  <si>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</si>
  <si>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</si>
  <si>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</si>
  <si>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</si>
  <si>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</si>
  <si>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</si>
  <si>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</si>
  <si>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</si>
  <si>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</si>
  <si>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</si>
  <si>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</si>
  <si>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</si>
  <si>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</si>
  <si>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</si>
  <si>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</si>
  <si>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</si>
  <si>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</si>
  <si>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</si>
  <si>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</si>
  <si>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</si>
  <si>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</si>
  <si>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</si>
  <si>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</si>
  <si>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</si>
  <si>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</si>
  <si>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</si>
  <si>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</si>
  <si>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</si>
  <si>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</si>
  <si>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</si>
  <si>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</si>
  <si>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</si>
  <si>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</si>
  <si>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</si>
  <si>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</si>
  <si>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</si>
  <si>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</si>
  <si>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</si>
  <si>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</si>
  <si>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</si>
  <si>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</si>
  <si>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</si>
  <si>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</si>
  <si>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</si>
  <si>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</si>
  <si>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</si>
  <si>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</si>
  <si>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</si>
  <si>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</si>
  <si>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</si>
  <si>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</si>
  <si>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</si>
  <si>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</si>
  <si>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</si>
  <si>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</si>
  <si>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</si>
  <si>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</si>
  <si>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</si>
  <si>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</si>
  <si>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</si>
  <si>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</si>
  <si>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</si>
  <si>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</si>
  <si>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</si>
  <si>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</si>
  <si>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</si>
  <si>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</si>
  <si>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</si>
  <si>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</si>
  <si>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</si>
  <si>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</si>
  <si>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</si>
  <si>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</si>
  <si>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</si>
  <si>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</si>
  <si>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</si>
  <si>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</si>
  <si>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</si>
  <si>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</si>
  <si>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</si>
  <si>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</si>
  <si>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</si>
  <si>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</si>
  <si>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</si>
  <si>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</si>
  <si>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</si>
  <si>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</si>
  <si>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</si>
  <si>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</si>
  <si>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</si>
  <si>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</si>
  <si>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</si>
  <si>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</si>
  <si>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</si>
  <si>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</si>
  <si>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</si>
  <si>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</si>
  <si>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</si>
  <si>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</si>
  <si>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</si>
  <si>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</si>
  <si>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</si>
  <si>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</si>
  <si>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</si>
  <si>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</si>
  <si>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</si>
  <si>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</si>
  <si>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</si>
  <si>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</si>
  <si>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</si>
  <si>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</si>
  <si>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</si>
  <si>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</si>
  <si>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</si>
  <si>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</si>
  <si>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</si>
  <si>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</si>
  <si>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</si>
  <si>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</si>
  <si>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</si>
  <si>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</si>
  <si>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</si>
  <si>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</si>
  <si>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</si>
  <si>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</si>
  <si>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</si>
  <si>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</si>
  <si>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</si>
  <si>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</si>
  <si>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</si>
  <si>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</si>
  <si>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</si>
  <si>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</si>
  <si>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</si>
  <si>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</si>
  <si>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</si>
  <si>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</si>
  <si>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</si>
  <si>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</si>
  <si>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</si>
  <si>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</si>
  <si>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</si>
  <si>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</si>
  <si>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</si>
  <si>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</si>
  <si>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</si>
  <si>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</si>
  <si>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</si>
  <si>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</si>
  <si>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</si>
  <si>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</si>
  <si>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</si>
  <si>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</si>
  <si>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</si>
  <si>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</si>
  <si>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</si>
  <si>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</si>
  <si>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</si>
  <si>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</si>
  <si>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</si>
  <si>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</si>
  <si>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</si>
  <si>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</si>
  <si>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</si>
  <si>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</si>
  <si>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</si>
  <si>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</si>
  <si>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</si>
  <si>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</si>
  <si>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</si>
  <si>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</si>
  <si>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</si>
  <si>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</si>
  <si>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</si>
  <si>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</si>
  <si>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</si>
  <si>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</si>
  <si>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</si>
  <si>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</si>
  <si>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</si>
  <si>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</si>
  <si>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</si>
  <si>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</si>
  <si>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</si>
  <si>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</si>
  <si>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</si>
  <si>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</si>
  <si>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</si>
  <si>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</si>
  <si>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</si>
  <si>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</si>
  <si>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</si>
  <si>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</si>
  <si>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</si>
  <si>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</si>
  <si>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</si>
  <si>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</si>
  <si>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</si>
  <si>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</si>
  <si>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</si>
  <si>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</si>
  <si>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</si>
  <si>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</si>
  <si>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</si>
  <si>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</si>
  <si>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</si>
  <si>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</si>
  <si>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</si>
  <si>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</si>
  <si>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</si>
  <si>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</si>
  <si>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</si>
  <si>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</si>
  <si>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</si>
  <si>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</si>
  <si>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</si>
  <si>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</si>
  <si>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</si>
  <si>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</si>
  <si>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</si>
  <si>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</si>
  <si>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</si>
  <si>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</si>
  <si>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</si>
  <si>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</si>
  <si>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</si>
  <si>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</si>
  <si>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</si>
  <si>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</si>
  <si>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</si>
  <si>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</si>
  <si>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</si>
  <si>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</si>
  <si>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</si>
  <si>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</si>
  <si>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</si>
  <si>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</si>
  <si>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</si>
  <si>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</si>
  <si>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</si>
  <si>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</si>
  <si>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</si>
  <si>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</si>
  <si>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</si>
  <si>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</si>
  <si>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</si>
  <si>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</si>
  <si>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</si>
  <si>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</si>
  <si>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</si>
  <si>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</si>
  <si>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</si>
  <si>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</si>
  <si>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</si>
  <si>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</si>
  <si>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</si>
  <si>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</si>
  <si>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</si>
  <si>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</si>
  <si>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</si>
  <si>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</si>
  <si>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</si>
  <si>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</si>
  <si>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</si>
  <si>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</si>
  <si>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</si>
  <si>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</si>
  <si>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</si>
  <si>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</si>
  <si>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</si>
  <si>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</si>
  <si>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</si>
  <si>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</si>
  <si>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</si>
  <si>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</si>
  <si>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</si>
  <si>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</si>
  <si>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</si>
  <si>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</si>
  <si>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</si>
  <si>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</si>
  <si>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</si>
  <si>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</si>
  <si>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</si>
  <si>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</si>
  <si>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</si>
  <si>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</si>
  <si>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</si>
  <si>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</si>
  <si>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</si>
  <si>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</si>
  <si>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</si>
  <si>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</si>
  <si>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</si>
  <si>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</si>
  <si>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</si>
  <si>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</si>
  <si>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</si>
  <si>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</si>
  <si>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</si>
  <si>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</si>
  <si>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</si>
  <si>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</si>
  <si>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</si>
  <si>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</si>
  <si>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</si>
  <si>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</si>
  <si>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</si>
  <si>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</si>
  <si>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</si>
  <si>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</si>
  <si>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</si>
  <si>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</si>
  <si>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</si>
  <si>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</si>
  <si>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</si>
  <si>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</si>
  <si>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</si>
  <si>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</si>
  <si>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</si>
  <si>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</si>
  <si>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</si>
  <si>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</si>
  <si>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</si>
  <si>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</si>
  <si>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</si>
  <si>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</si>
  <si>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</si>
  <si>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</si>
  <si>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</si>
  <si>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</si>
  <si>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</si>
  <si>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</si>
  <si>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</si>
  <si>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</si>
  <si>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</si>
  <si>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</si>
  <si>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</si>
  <si>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</si>
  <si>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</si>
  <si>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</si>
  <si>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</si>
  <si>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</si>
  <si>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</si>
  <si>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</si>
  <si>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</si>
  <si>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</si>
  <si>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</si>
  <si>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</si>
  <si>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</si>
  <si>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</si>
  <si>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</si>
  <si>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</si>
  <si>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</si>
  <si>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</si>
  <si>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</si>
  <si>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</si>
  <si>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</si>
  <si>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</si>
  <si>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</si>
  <si>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</si>
  <si>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</si>
  <si>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</si>
  <si>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</si>
  <si>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</si>
  <si>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</si>
  <si>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</si>
  <si>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</si>
  <si>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</si>
  <si>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</si>
  <si>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</si>
  <si>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</si>
  <si>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</si>
  <si>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</si>
  <si>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</si>
  <si>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</si>
  <si>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</si>
  <si>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</si>
  <si>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</si>
  <si>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</si>
  <si>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</si>
  <si>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</si>
  <si>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</si>
  <si>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</si>
  <si>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</si>
  <si>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</si>
  <si>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</si>
  <si>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</si>
  <si>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</si>
  <si>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</si>
  <si>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</si>
  <si>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</si>
  <si>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</si>
  <si>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</si>
  <si>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</si>
  <si>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</si>
  <si>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</si>
  <si>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</si>
  <si>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</si>
  <si>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</si>
  <si>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</si>
  <si>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</si>
  <si>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</si>
  <si>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</si>
  <si>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</si>
  <si>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</si>
  <si>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</si>
  <si>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</si>
  <si>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</si>
  <si>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</si>
  <si>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</si>
  <si>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</si>
  <si>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</si>
  <si>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</si>
  <si>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</si>
  <si>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</si>
  <si>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</si>
  <si>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</si>
  <si>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</si>
  <si>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</si>
  <si>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</si>
  <si>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</si>
  <si>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</si>
  <si>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</si>
  <si>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</si>
  <si>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</si>
  <si>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</si>
  <si>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</si>
  <si>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</si>
  <si>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</si>
  <si>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</si>
  <si>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</si>
  <si>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</si>
  <si>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</si>
  <si>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</si>
  <si>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</si>
  <si>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</si>
  <si>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</si>
  <si>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</si>
  <si>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</si>
  <si>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</si>
  <si>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</si>
  <si>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</si>
  <si>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</si>
  <si>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</si>
  <si>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</si>
  <si>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</si>
  <si>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</si>
  <si>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</si>
  <si>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</si>
  <si>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</si>
  <si>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</si>
  <si>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</si>
  <si>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</si>
  <si>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</si>
  <si>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</si>
  <si>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</si>
  <si>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</si>
  <si>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</si>
  <si>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</si>
  <si>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</si>
  <si>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</si>
  <si>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</si>
  <si>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</si>
  <si>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</si>
  <si>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</si>
  <si>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</si>
  <si>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</si>
  <si>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</si>
  <si>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</si>
  <si>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</si>
  <si>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</si>
  <si>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</si>
  <si>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</si>
  <si>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</si>
  <si>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</si>
  <si>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</si>
  <si>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</si>
  <si>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</si>
  <si>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</si>
  <si>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</si>
  <si>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</si>
  <si>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</si>
  <si>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</si>
  <si>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</si>
  <si>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</si>
  <si>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</si>
  <si>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</si>
  <si>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</si>
  <si>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</si>
  <si>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</si>
  <si>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</si>
  <si>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</si>
  <si>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</si>
  <si>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</si>
  <si>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</si>
  <si>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</si>
  <si>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</si>
  <si>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</si>
  <si>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</si>
  <si>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</si>
  <si>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</si>
  <si>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</si>
  <si>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</si>
  <si>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</si>
  <si>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</si>
  <si>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</si>
  <si>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</si>
  <si>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</si>
  <si>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</si>
  <si>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</si>
  <si>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</si>
  <si>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</si>
  <si>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</si>
  <si>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</si>
  <si>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</si>
  <si>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</si>
  <si>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</si>
  <si>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</si>
  <si>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</si>
  <si>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</si>
  <si>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</si>
  <si>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</si>
  <si>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</si>
  <si>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</si>
  <si>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</si>
  <si>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</si>
  <si>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</si>
  <si>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</si>
  <si>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</si>
  <si>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</si>
  <si>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</si>
  <si>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</si>
  <si>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</si>
  <si>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</si>
  <si>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</si>
  <si>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</si>
  <si>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</si>
  <si>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</si>
  <si>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</si>
  <si>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</si>
  <si>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</si>
  <si>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</si>
  <si>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</si>
  <si>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</si>
  <si>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</si>
  <si>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</si>
  <si>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</si>
  <si>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</si>
  <si>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</si>
  <si>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</si>
  <si>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</si>
  <si>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</si>
  <si>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</si>
  <si>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</si>
  <si>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</si>
  <si>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</si>
  <si>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</si>
  <si>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</si>
  <si>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</si>
  <si>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</si>
  <si>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</si>
  <si>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</si>
  <si>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</si>
  <si>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</si>
  <si>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</si>
  <si>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</si>
  <si>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</si>
  <si>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</si>
  <si>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</si>
  <si>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</si>
  <si>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</si>
  <si>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</si>
  <si>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</si>
  <si>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</si>
  <si>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</si>
  <si>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</si>
  <si>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</si>
  <si>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</si>
  <si>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</si>
  <si>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</si>
  <si>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</si>
  <si>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</si>
  <si>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</si>
  <si>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</si>
  <si>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</si>
  <si>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</si>
  <si>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</si>
  <si>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</si>
  <si>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</si>
  <si>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</si>
  <si>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</si>
  <si>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</si>
  <si>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</si>
  <si>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</si>
  <si>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</si>
  <si>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</si>
  <si>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</si>
  <si>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</si>
  <si>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</si>
  <si>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</si>
  <si>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</si>
  <si>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</si>
  <si>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</si>
  <si>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</si>
  <si>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</si>
  <si>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</si>
  <si>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</si>
  <si>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</si>
  <si>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</si>
  <si>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</si>
  <si>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</si>
  <si>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</si>
  <si>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</si>
  <si>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</si>
  <si>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</si>
  <si>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</si>
  <si>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</si>
  <si>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</si>
  <si>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</si>
  <si>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</si>
  <si>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</si>
  <si>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</si>
  <si>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</si>
  <si>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</si>
  <si>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</si>
  <si>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</si>
  <si>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</si>
  <si>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</si>
  <si>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</si>
  <si>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</si>
  <si>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</si>
  <si>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</si>
  <si>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</si>
  <si>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</si>
  <si>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</si>
  <si>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</si>
  <si>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</si>
  <si>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</si>
  <si>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</si>
  <si>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</si>
  <si>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</si>
  <si>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</si>
  <si>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</si>
  <si>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</si>
  <si>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</si>
  <si>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</si>
  <si>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</si>
  <si>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</si>
  <si>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</si>
  <si>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</si>
  <si>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</si>
  <si>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</si>
  <si>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</si>
  <si>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</si>
  <si>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</si>
  <si>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</si>
  <si>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</si>
  <si>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</si>
  <si>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</si>
  <si>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</si>
  <si>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</si>
  <si>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</si>
  <si>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</si>
  <si>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</si>
  <si>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</si>
  <si>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</si>
  <si>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</si>
  <si>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</si>
  <si>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</si>
  <si>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</si>
  <si>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</si>
  <si>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</si>
  <si>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</si>
  <si>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</si>
  <si>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</si>
  <si>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</si>
  <si>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</si>
  <si>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</si>
  <si>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</si>
  <si>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</si>
  <si>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</si>
  <si>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</si>
  <si>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</si>
  <si>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</si>
  <si>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</si>
  <si>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</si>
  <si>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</si>
  <si>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</si>
  <si>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</si>
  <si>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</si>
  <si>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</si>
  <si>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</si>
  <si>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</si>
  <si>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</si>
  <si>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</si>
  <si>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</si>
  <si>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</si>
  <si>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</si>
  <si>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</si>
  <si>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</si>
  <si>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</si>
  <si>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</si>
  <si>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</si>
  <si>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</si>
  <si>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</si>
  <si>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</si>
  <si>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</si>
  <si>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</si>
  <si>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</si>
  <si>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</si>
  <si>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</si>
  <si>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</si>
  <si>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</si>
  <si>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</si>
  <si>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</si>
  <si>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</si>
  <si>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</si>
  <si>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</si>
  <si>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</si>
  <si>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</si>
  <si>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</si>
  <si>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</si>
  <si>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</si>
  <si>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</si>
  <si>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</si>
  <si>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</si>
  <si>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</si>
  <si>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</si>
  <si>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</si>
  <si>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</si>
  <si>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</si>
  <si>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</si>
  <si>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</si>
  <si>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</si>
  <si>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</si>
  <si>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</si>
  <si>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</si>
  <si>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</si>
  <si>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</si>
  <si>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</si>
  <si>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</si>
  <si>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</si>
  <si>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</si>
  <si>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</si>
  <si>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</si>
  <si>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</si>
  <si>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</si>
  <si>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</si>
  <si>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</si>
  <si>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</si>
  <si>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</si>
  <si>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</si>
  <si>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</si>
  <si>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</si>
  <si>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</si>
  <si>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</si>
  <si>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</si>
  <si>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</si>
  <si>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</si>
  <si>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</si>
  <si>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</si>
  <si>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</si>
  <si>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</si>
  <si>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</si>
  <si>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</si>
  <si>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</si>
  <si>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</si>
  <si>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</si>
  <si>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</si>
  <si>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</si>
  <si>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</si>
  <si>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</si>
  <si>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</si>
  <si>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</si>
  <si>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</si>
  <si>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</si>
  <si>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</si>
  <si>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</si>
  <si>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</si>
  <si>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</si>
  <si>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</si>
  <si>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</si>
  <si>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</si>
  <si>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</si>
  <si>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</si>
  <si>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</si>
  <si>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</si>
  <si>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</si>
  <si>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</si>
  <si>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</si>
  <si>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</si>
  <si>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</si>
  <si>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</si>
  <si>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</si>
  <si>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</si>
  <si>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</si>
  <si>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</si>
  <si>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</si>
  <si>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</si>
  <si>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</si>
  <si>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</si>
  <si>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</si>
  <si>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</si>
  <si>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</si>
  <si>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</si>
  <si>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</si>
  <si>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</si>
  <si>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</si>
  <si>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</si>
  <si>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</si>
  <si>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</si>
  <si>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</si>
  <si>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</si>
  <si>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</si>
  <si>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</si>
  <si>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</si>
  <si>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</si>
  <si>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</si>
  <si>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</si>
  <si>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</si>
  <si>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</si>
  <si>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</si>
  <si>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</si>
  <si>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</si>
  <si>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</si>
  <si>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</si>
  <si>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</si>
  <si>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</si>
  <si>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</si>
  <si>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</si>
  <si>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</si>
  <si>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</si>
  <si>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</si>
  <si>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</si>
  <si>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</si>
  <si>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</si>
  <si>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</si>
  <si>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</si>
  <si>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</si>
  <si>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</si>
  <si>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</si>
  <si>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</si>
  <si>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</si>
  <si>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</si>
  <si>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</si>
  <si>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</si>
  <si>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</si>
  <si>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</si>
  <si>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</si>
  <si>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</si>
  <si>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</si>
  <si>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</si>
  <si>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</si>
  <si>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</si>
  <si>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</si>
  <si>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</si>
  <si>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</si>
  <si>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</si>
  <si>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</si>
  <si>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</si>
  <si>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</si>
  <si>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</si>
  <si>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</si>
  <si>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</si>
  <si>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</si>
  <si>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</si>
  <si>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</si>
  <si>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</si>
  <si>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</si>
  <si>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</si>
  <si>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</si>
  <si>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</si>
  <si>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</si>
  <si>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</si>
  <si>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</si>
  <si>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</si>
  <si>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</si>
  <si>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</si>
  <si>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</si>
  <si>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</si>
  <si>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</si>
  <si>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</si>
  <si>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</si>
  <si>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</si>
  <si>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</si>
  <si>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</si>
  <si>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</si>
  <si>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</si>
  <si>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</si>
  <si>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</si>
  <si>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</si>
  <si>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</si>
  <si>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</si>
  <si>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</si>
  <si>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</si>
  <si>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</si>
  <si>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</si>
  <si>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</si>
  <si>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</si>
  <si>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</si>
  <si>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</si>
  <si>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</si>
  <si>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</si>
  <si>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</si>
  <si>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</si>
  <si>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</si>
  <si>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</si>
  <si>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</si>
  <si>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</si>
  <si>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</si>
  <si>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</si>
  <si>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</si>
  <si>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</si>
  <si>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</si>
  <si>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</si>
  <si>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</si>
  <si>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</si>
  <si>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</si>
  <si>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</si>
  <si>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</si>
  <si>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</si>
  <si>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</si>
  <si>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</si>
  <si>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</si>
  <si>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</si>
  <si>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</si>
  <si>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</si>
  <si>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</si>
  <si>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</si>
  <si>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</si>
  <si>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</si>
  <si>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</si>
  <si>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</si>
  <si>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</si>
  <si>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</si>
  <si>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</si>
  <si>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</si>
  <si>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</si>
  <si>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</si>
  <si>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</si>
  <si>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</si>
  <si>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</si>
  <si>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</si>
  <si>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</si>
  <si>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</si>
  <si>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</si>
  <si>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</si>
  <si>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</si>
  <si>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</si>
  <si>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</si>
  <si>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</si>
  <si>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</si>
  <si>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</si>
  <si>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</si>
  <si>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</si>
  <si>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</si>
  <si>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</si>
  <si>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</si>
  <si>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</si>
  <si>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</si>
  <si>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</si>
  <si>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</si>
  <si>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</si>
  <si>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</si>
  <si>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</si>
  <si>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</si>
  <si>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</si>
  <si>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</si>
  <si>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</si>
  <si>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</si>
  <si>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</si>
  <si>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</si>
  <si>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</si>
  <si>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</si>
  <si>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</si>
  <si>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</si>
  <si>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</si>
  <si>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</si>
  <si>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</si>
  <si>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</si>
  <si>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</si>
  <si>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</si>
  <si>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</si>
  <si>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</si>
  <si>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</si>
  <si>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</si>
  <si>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</si>
  <si>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</si>
  <si>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</si>
  <si>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</si>
  <si>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</si>
  <si>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</si>
  <si>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</si>
  <si>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</si>
  <si>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</si>
  <si>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</si>
  <si>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</si>
  <si>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</si>
  <si>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</si>
  <si>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</si>
  <si>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</si>
  <si>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</si>
  <si>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</si>
  <si>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</si>
  <si>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</si>
  <si>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</si>
  <si>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</si>
  <si>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</si>
  <si>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</si>
  <si>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</si>
  <si>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</si>
  <si>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</si>
  <si>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</si>
  <si>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</si>
  <si>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</si>
  <si>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</si>
  <si>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</si>
  <si>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</si>
  <si>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</si>
  <si>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</si>
  <si>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</si>
  <si>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</si>
  <si>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</si>
  <si>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</si>
  <si>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</si>
  <si>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</si>
  <si>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</si>
  <si>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</si>
  <si>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</si>
  <si>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</si>
  <si>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</si>
  <si>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</si>
  <si>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</si>
  <si>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</si>
  <si>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</si>
  <si>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</si>
  <si>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</si>
  <si>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</si>
  <si>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</si>
  <si>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</si>
  <si>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</si>
  <si>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</si>
  <si>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</si>
  <si>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</si>
  <si>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</si>
  <si>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</si>
  <si>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</si>
  <si>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</si>
  <si>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</si>
  <si>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</si>
  <si>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</si>
  <si>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</si>
  <si>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</si>
  <si>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</si>
  <si>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</si>
  <si>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</si>
  <si>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</si>
  <si>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</si>
  <si>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</si>
  <si>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</si>
  <si>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</si>
  <si>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</si>
  <si>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</si>
  <si>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</si>
  <si>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</si>
  <si>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</si>
  <si>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</si>
  <si>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</si>
  <si>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</si>
  <si>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</si>
  <si>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</si>
  <si>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</si>
  <si>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</si>
  <si>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</si>
  <si>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</si>
  <si>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</si>
  <si>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</si>
  <si>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</si>
  <si>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</si>
  <si>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</si>
  <si>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</si>
  <si>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</si>
  <si>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</si>
  <si>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</si>
  <si>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</si>
  <si>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</si>
  <si>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</si>
  <si>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</si>
  <si>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</si>
  <si>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</si>
  <si>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</si>
  <si>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</si>
  <si>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</si>
  <si>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</si>
  <si>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</si>
  <si>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</si>
  <si>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</si>
  <si>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</si>
  <si>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</si>
  <si>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</si>
  <si>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</si>
  <si>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</si>
  <si>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</si>
  <si>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</si>
  <si>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</si>
  <si>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</si>
  <si>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</si>
  <si>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</si>
  <si>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</si>
  <si>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</si>
  <si>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</si>
  <si>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</si>
  <si>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</si>
  <si>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</si>
  <si>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</si>
  <si>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</si>
  <si>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</si>
  <si>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</si>
  <si>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</si>
  <si>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</si>
  <si>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</si>
  <si>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</si>
  <si>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</si>
  <si>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</si>
  <si>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</si>
  <si>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</si>
  <si>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</si>
  <si>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</si>
  <si>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</si>
  <si>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</si>
  <si>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</si>
  <si>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</si>
  <si>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</si>
  <si>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</si>
  <si>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</si>
  <si>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</si>
  <si>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</si>
  <si>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</si>
  <si>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</si>
  <si>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</si>
  <si>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</si>
  <si>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</si>
  <si>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</si>
  <si>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</si>
  <si>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</si>
  <si>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</si>
  <si>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</si>
  <si>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</si>
  <si>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</si>
  <si>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</si>
  <si>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</si>
  <si>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</si>
  <si>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</si>
  <si>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</si>
  <si>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</si>
  <si>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</si>
  <si>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</si>
  <si>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</si>
  <si>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</si>
  <si>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</si>
  <si>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</si>
  <si>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</si>
  <si>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</si>
  <si>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</si>
  <si>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</si>
  <si>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</si>
  <si>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</si>
  <si>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</si>
  <si>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</si>
  <si>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</si>
  <si>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</si>
  <si>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</si>
  <si>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</si>
  <si>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</si>
  <si>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</si>
  <si>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</si>
  <si>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</si>
  <si>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</si>
  <si>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</si>
  <si>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</si>
  <si>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</si>
  <si>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</si>
  <si>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</si>
  <si>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</si>
  <si>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</si>
  <si>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</si>
  <si>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</si>
  <si>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</si>
  <si>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</si>
  <si>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</si>
  <si>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</si>
  <si>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</si>
  <si>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</si>
  <si>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</si>
  <si>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</si>
  <si>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</si>
  <si>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</si>
  <si>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</si>
  <si>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</si>
  <si>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</si>
  <si>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</si>
  <si>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</si>
  <si>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</si>
  <si>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</si>
  <si>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</si>
  <si>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</si>
  <si>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</si>
  <si>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</si>
  <si>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</si>
  <si>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</si>
  <si>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</si>
  <si>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</si>
  <si>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</si>
  <si>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</si>
  <si>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</si>
  <si>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</si>
  <si>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</si>
  <si>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</si>
  <si>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</si>
  <si>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</si>
  <si>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</si>
  <si>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</si>
  <si>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</si>
  <si>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</si>
  <si>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</si>
  <si>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</si>
  <si>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</si>
  <si>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</si>
  <si>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</si>
  <si>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</si>
  <si>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</si>
  <si>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</si>
  <si>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</si>
  <si>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</si>
  <si>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</si>
  <si>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</si>
  <si>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</si>
  <si>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</si>
  <si>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</si>
  <si>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</si>
  <si>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</si>
  <si>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</si>
  <si>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</si>
  <si>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</si>
  <si>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</si>
  <si>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</si>
  <si>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</si>
  <si>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</si>
  <si>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</si>
  <si>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</si>
  <si>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</si>
  <si>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</si>
  <si>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</si>
  <si>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</si>
  <si>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</si>
  <si>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</si>
  <si>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</si>
  <si>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</si>
  <si>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</si>
  <si>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</si>
  <si>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</si>
  <si>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</si>
  <si>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</si>
  <si>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</si>
  <si>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</si>
  <si>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</si>
  <si>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</si>
  <si>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</si>
  <si>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</si>
  <si>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</si>
  <si>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</si>
  <si>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</si>
  <si>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</si>
  <si>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</si>
  <si>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</si>
  <si>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</si>
  <si>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</si>
  <si>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</si>
  <si>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</si>
  <si>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</si>
  <si>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</si>
  <si>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</si>
  <si>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</si>
  <si>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</si>
  <si>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</si>
  <si>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</si>
  <si>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</si>
  <si>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</si>
  <si>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</si>
  <si>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</si>
  <si>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</si>
  <si>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</si>
  <si>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</si>
  <si>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</si>
  <si>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</si>
  <si>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</si>
  <si>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</si>
  <si>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</si>
  <si>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</si>
  <si>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</si>
  <si>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</si>
  <si>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</si>
  <si>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</si>
  <si>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</si>
  <si>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</si>
  <si>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</si>
  <si>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</si>
  <si>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</si>
  <si>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</si>
  <si>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</si>
  <si>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</si>
  <si>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</si>
  <si>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</si>
  <si>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</si>
  <si>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</si>
  <si>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</si>
  <si>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</si>
  <si>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</si>
  <si>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</si>
  <si>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</si>
  <si>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</si>
  <si>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</si>
  <si>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</si>
  <si>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</si>
  <si>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</si>
  <si>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</si>
  <si>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</si>
  <si>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</si>
  <si>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</si>
  <si>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</si>
  <si>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</si>
  <si>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</si>
  <si>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</si>
  <si>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</si>
  <si>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</si>
  <si>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</si>
  <si>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</si>
  <si>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</si>
  <si>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</si>
  <si>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</si>
  <si>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</si>
  <si>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</si>
  <si>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</si>
  <si>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</si>
  <si>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</si>
  <si>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</si>
  <si>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</si>
  <si>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</si>
  <si>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</si>
  <si>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</si>
  <si>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</si>
  <si>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</si>
  <si>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</si>
  <si>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</si>
  <si>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</si>
  <si>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</si>
  <si>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</si>
  <si>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</si>
  <si>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</si>
  <si>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</si>
  <si>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</si>
  <si>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</si>
  <si>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</si>
  <si>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</si>
  <si>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</si>
  <si>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</si>
  <si>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</si>
  <si>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</si>
  <si>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</si>
  <si>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</si>
  <si>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</si>
  <si>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</si>
  <si>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</si>
  <si>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</si>
  <si>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</si>
  <si>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</si>
  <si>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</si>
  <si>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</si>
  <si>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</si>
  <si>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</si>
  <si>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</si>
  <si>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</si>
  <si>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</si>
  <si>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</si>
  <si>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</si>
  <si>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</si>
  <si>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</si>
  <si>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</si>
  <si>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</si>
  <si>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</si>
  <si>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</si>
  <si>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</si>
  <si>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</si>
  <si>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</si>
  <si>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</si>
  <si>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</si>
  <si>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</si>
  <si>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</si>
  <si>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</si>
  <si>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</si>
  <si>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</si>
  <si>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</si>
  <si>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</si>
  <si>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</si>
  <si>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</si>
  <si>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</si>
  <si>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</si>
  <si>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</si>
  <si>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</si>
  <si>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</si>
  <si>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</si>
  <si>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</si>
  <si>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</si>
  <si>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</si>
  <si>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</si>
  <si>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</si>
  <si>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</si>
  <si>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</si>
  <si>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</si>
  <si>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</si>
  <si>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</si>
  <si>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</si>
  <si>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</si>
  <si>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</si>
  <si>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</si>
  <si>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</si>
  <si>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</si>
  <si>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</si>
  <si>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</si>
  <si>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</si>
  <si>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</si>
  <si>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</si>
  <si>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</si>
  <si>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</si>
  <si>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</si>
  <si>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</si>
  <si>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</si>
  <si>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</si>
  <si>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</si>
  <si>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</si>
  <si>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</si>
  <si>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</si>
  <si>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</si>
  <si>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</si>
  <si>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</si>
  <si>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</si>
  <si>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</si>
  <si>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</si>
  <si>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</si>
  <si>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</si>
  <si>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</si>
  <si>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</si>
  <si>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</si>
  <si>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</si>
  <si>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</si>
  <si>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</si>
  <si>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</si>
  <si>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</si>
  <si>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</si>
  <si>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</si>
  <si>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</si>
  <si>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</si>
  <si>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</si>
  <si>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</si>
  <si>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</si>
  <si>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</si>
  <si>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</si>
  <si>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</si>
  <si>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</si>
  <si>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</si>
  <si>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</si>
  <si>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</si>
  <si>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</si>
  <si>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</si>
  <si>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</si>
  <si>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</si>
  <si>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</si>
  <si>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</si>
  <si>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</si>
  <si>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</si>
  <si>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</si>
  <si>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</si>
  <si>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</si>
  <si>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</si>
  <si>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</si>
  <si>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</si>
  <si>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</si>
  <si>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</si>
  <si>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</si>
  <si>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</si>
  <si>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</si>
  <si>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</si>
  <si>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</si>
  <si>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</si>
  <si>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</si>
  <si>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</si>
  <si>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</si>
  <si>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</si>
  <si>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</si>
  <si>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</si>
  <si>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</si>
  <si>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</si>
  <si>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</si>
  <si>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</si>
  <si>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</si>
  <si>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</si>
  <si>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</si>
  <si>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</si>
  <si>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</si>
  <si>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</si>
  <si>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</si>
  <si>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</si>
  <si>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</si>
  <si>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</si>
  <si>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</si>
  <si>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</si>
  <si>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</si>
  <si>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</si>
  <si>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</si>
  <si>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</si>
  <si>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</si>
  <si>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</si>
  <si>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</si>
  <si>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</si>
  <si>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</si>
  <si>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</si>
  <si>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</si>
  <si>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</si>
  <si>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</si>
  <si>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</si>
  <si>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</si>
  <si>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</si>
  <si>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</si>
  <si>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</si>
  <si>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</si>
  <si>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</si>
  <si>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</si>
  <si>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</si>
  <si>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</si>
  <si>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</si>
  <si>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</si>
  <si>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</si>
  <si>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</si>
  <si>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</si>
  <si>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</si>
  <si>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</si>
  <si>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</si>
  <si>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</si>
  <si>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</si>
  <si>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</si>
  <si>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</si>
  <si>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</si>
  <si>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</si>
  <si>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</si>
  <si>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</si>
  <si>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</si>
  <si>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</si>
  <si>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</si>
  <si>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</si>
  <si>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</si>
  <si>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</si>
  <si>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</si>
  <si>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</si>
  <si>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</si>
  <si>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</si>
  <si>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</si>
  <si>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</si>
  <si>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</si>
  <si>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</si>
  <si>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</si>
  <si>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</si>
  <si>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</si>
  <si>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</si>
  <si>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</si>
  <si>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</si>
  <si>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</si>
  <si>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</si>
  <si>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</si>
  <si>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</si>
  <si>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</si>
  <si>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</si>
  <si>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</si>
  <si>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</si>
  <si>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</si>
  <si>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</si>
  <si>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</si>
  <si>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</si>
  <si>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</si>
  <si>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</si>
  <si>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</si>
  <si>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</si>
  <si>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</si>
  <si>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</si>
  <si>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</si>
  <si>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</si>
  <si>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</si>
  <si>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</si>
  <si>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</si>
  <si>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</si>
  <si>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</si>
  <si>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</si>
  <si>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</si>
  <si>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</si>
  <si>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</si>
  <si>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</si>
  <si>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</si>
  <si>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</si>
  <si>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</si>
  <si>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</si>
  <si>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</si>
  <si>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</si>
  <si>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</si>
  <si>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</si>
  <si>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</si>
  <si>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</si>
  <si>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</si>
  <si>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</si>
  <si>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</si>
  <si>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</si>
  <si>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</si>
  <si>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</si>
  <si>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</si>
  <si>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</si>
  <si>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</si>
  <si>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</si>
  <si>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</si>
  <si>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</si>
  <si>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</si>
  <si>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</si>
  <si>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</si>
  <si>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</si>
  <si>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</si>
  <si>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</si>
  <si>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</si>
  <si>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</si>
  <si>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</si>
  <si>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</si>
  <si>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</si>
  <si>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</si>
  <si>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</si>
  <si>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</si>
  <si>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</si>
  <si>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</si>
  <si>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</si>
  <si>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</si>
  <si>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</si>
  <si>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</si>
  <si>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</si>
  <si>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</si>
  <si>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</si>
  <si>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</si>
  <si>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</si>
  <si>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</si>
  <si>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</si>
  <si>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</si>
  <si>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</si>
  <si>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</si>
  <si>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</si>
  <si>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</si>
  <si>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</si>
  <si>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</si>
  <si>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</si>
  <si>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</si>
  <si>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</si>
  <si>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</si>
  <si>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</si>
  <si>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</si>
  <si>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</si>
  <si>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</si>
  <si>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</si>
  <si>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</si>
  <si>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</si>
  <si>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</si>
  <si>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</si>
  <si>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</si>
  <si>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</si>
  <si>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</si>
  <si>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</si>
  <si>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</si>
  <si>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</si>
  <si>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</si>
  <si>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</si>
  <si>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</si>
  <si>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</si>
  <si>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</si>
  <si>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</si>
  <si>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</si>
  <si>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</si>
  <si>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</si>
  <si>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</si>
  <si>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</si>
  <si>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</si>
  <si>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</si>
  <si>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</si>
  <si>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</si>
  <si>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</si>
  <si>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</si>
  <si>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</si>
  <si>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</si>
  <si>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</si>
  <si>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</si>
  <si>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</si>
  <si>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</si>
  <si>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</si>
  <si>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</si>
  <si>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</si>
  <si>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</si>
  <si>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</si>
  <si>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</si>
  <si>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</si>
  <si>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</si>
  <si>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</si>
  <si>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</si>
  <si>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</si>
  <si>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</si>
  <si>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</si>
  <si>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</si>
  <si>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</si>
  <si>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</si>
  <si>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</si>
  <si>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</si>
  <si>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</si>
  <si>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</si>
  <si>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</si>
  <si>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</si>
  <si>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</si>
  <si>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</si>
  <si>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</si>
  <si>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</si>
  <si>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</si>
  <si>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</si>
  <si>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</si>
  <si>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</si>
  <si>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</si>
  <si>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</si>
  <si>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</si>
  <si>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</si>
  <si>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</si>
  <si>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</si>
  <si>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</si>
  <si>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</si>
  <si>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</si>
  <si>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</si>
  <si>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</si>
  <si>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</si>
  <si>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</si>
  <si>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</si>
  <si>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</si>
  <si>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</si>
  <si>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</si>
  <si>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</si>
  <si>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</si>
  <si>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</si>
  <si>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</si>
  <si>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</si>
  <si>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</si>
  <si>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</si>
  <si>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</si>
  <si>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</si>
  <si>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</si>
  <si>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</si>
  <si>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</si>
  <si>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</si>
  <si>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</si>
  <si>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</si>
  <si>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</si>
  <si>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</si>
  <si>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</si>
  <si>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</si>
  <si>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</si>
  <si>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</si>
  <si>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</si>
  <si>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</si>
  <si>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</si>
  <si>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</si>
  <si>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</si>
  <si>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</si>
  <si>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</si>
  <si>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</si>
  <si>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</si>
  <si>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</si>
  <si>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</si>
  <si>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</si>
  <si>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</si>
  <si>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</si>
  <si>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</si>
  <si>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</si>
  <si>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</si>
  <si>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</si>
  <si>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</si>
  <si>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</si>
  <si>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</si>
  <si>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</si>
  <si>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</si>
  <si>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</si>
  <si>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</si>
  <si>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</si>
  <si>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</si>
  <si>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</si>
  <si>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</si>
  <si>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</si>
  <si>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</si>
  <si>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</si>
  <si>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</si>
  <si>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</si>
  <si>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</si>
  <si>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</si>
  <si>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</si>
  <si>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</si>
  <si>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</si>
  <si>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</si>
  <si>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</si>
  <si>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</si>
  <si>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</si>
  <si>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</si>
  <si>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</si>
  <si>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</si>
  <si>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</si>
  <si>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</si>
  <si>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</si>
  <si>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</si>
  <si>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</si>
  <si>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</si>
  <si>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</si>
  <si>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</si>
  <si>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</si>
  <si>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</si>
  <si>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</si>
  <si>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</si>
  <si>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</si>
  <si>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</si>
  <si>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</si>
  <si>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</si>
  <si>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</si>
  <si>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</si>
  <si>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</si>
  <si>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</si>
  <si>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</si>
  <si>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</si>
  <si>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</si>
  <si>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</si>
  <si>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</si>
  <si>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</si>
  <si>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</si>
  <si>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</si>
  <si>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</si>
  <si>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</si>
  <si>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</si>
  <si>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</si>
  <si>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</si>
  <si>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</si>
  <si>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</si>
  <si>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</si>
  <si>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</si>
  <si>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</si>
  <si>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</si>
  <si>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</si>
  <si>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</si>
  <si>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</si>
  <si>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</si>
  <si>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</si>
  <si>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</si>
  <si>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</si>
  <si>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</si>
  <si>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</si>
  <si>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</si>
  <si>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</si>
  <si>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</si>
  <si>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</si>
  <si>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</si>
  <si>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</si>
  <si>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</si>
  <si>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</si>
  <si>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</si>
  <si>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</si>
  <si>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</si>
  <si>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</si>
  <si>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</si>
  <si>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</si>
  <si>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</si>
  <si>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</si>
  <si>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</si>
  <si>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</si>
  <si>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</si>
  <si>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</si>
  <si>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</si>
  <si>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</si>
  <si>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</si>
  <si>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</si>
  <si>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</si>
  <si>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</si>
  <si>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</si>
  <si>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</si>
  <si>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</si>
  <si>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</si>
  <si>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</si>
  <si>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</si>
  <si>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</si>
  <si>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</si>
  <si>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</si>
  <si>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</si>
  <si>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</si>
  <si>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</si>
  <si>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</si>
  <si>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</si>
  <si>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</si>
  <si>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</si>
  <si>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</si>
  <si>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</si>
  <si>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</si>
  <si>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</si>
  <si>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</si>
  <si>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</si>
  <si>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</si>
  <si>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</si>
  <si>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</si>
  <si>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</si>
  <si>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</si>
  <si>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</si>
  <si>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</si>
  <si>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</si>
  <si>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</si>
  <si>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</si>
  <si>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</si>
  <si>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</si>
  <si>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</si>
  <si>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</si>
  <si>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</si>
  <si>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</si>
  <si>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</si>
  <si>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</si>
  <si>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</si>
  <si>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</si>
  <si>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</si>
  <si>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</si>
  <si>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</si>
  <si>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</si>
  <si>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</si>
  <si>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</si>
  <si>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</si>
  <si>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</si>
  <si>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</si>
  <si>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</si>
  <si>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</si>
  <si>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</si>
  <si>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</si>
  <si>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</si>
  <si>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</si>
  <si>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</si>
  <si>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</si>
  <si>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</si>
  <si>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</si>
  <si>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</si>
  <si>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</si>
  <si>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</si>
  <si>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</si>
  <si>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</si>
  <si>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</si>
  <si>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</si>
  <si>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</si>
  <si>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</si>
  <si>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</si>
  <si>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</si>
  <si>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</si>
  <si>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</si>
  <si>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</si>
  <si>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</si>
  <si>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</si>
  <si>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</si>
  <si>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</si>
  <si>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</si>
  <si>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</si>
  <si>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</si>
  <si>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</si>
  <si>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</si>
  <si>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</si>
  <si>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</si>
  <si>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</si>
  <si>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</si>
  <si>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</si>
  <si>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</si>
  <si>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</si>
  <si>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</si>
  <si>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</si>
  <si>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</si>
  <si>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</si>
  <si>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</si>
  <si>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</si>
  <si>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</si>
  <si>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</si>
  <si>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</si>
  <si>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</si>
  <si>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</si>
  <si>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</si>
  <si>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</si>
  <si>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</si>
  <si>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</si>
  <si>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</si>
  <si>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</si>
  <si>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</si>
  <si>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</si>
  <si>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</si>
  <si>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</si>
  <si>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</si>
  <si>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</si>
  <si>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</si>
  <si>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</si>
  <si>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</si>
  <si>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</si>
  <si>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</si>
  <si>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</si>
  <si>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</si>
  <si>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</si>
  <si>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</si>
  <si>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</si>
  <si>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</si>
  <si>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</si>
  <si>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</si>
  <si>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</si>
  <si>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</si>
  <si>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</si>
  <si>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</si>
  <si>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</si>
  <si>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</si>
  <si>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</si>
  <si>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</si>
  <si>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</si>
  <si>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</si>
  <si>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</si>
  <si>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</si>
  <si>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</si>
  <si>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</si>
  <si>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</si>
  <si>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</si>
  <si>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</si>
  <si>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</si>
  <si>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</si>
  <si>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</si>
  <si>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</si>
  <si>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</si>
  <si>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</si>
  <si>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</si>
  <si>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</si>
  <si>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</si>
  <si>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</si>
  <si>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</si>
  <si>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</si>
  <si>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</si>
  <si>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</si>
  <si>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</si>
  <si>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</si>
  <si>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</si>
  <si>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</si>
  <si>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</si>
  <si>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</si>
  <si>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</si>
  <si>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</si>
  <si>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</si>
  <si>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</si>
  <si>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</si>
  <si>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</si>
  <si>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</si>
  <si>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</si>
  <si>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</si>
  <si>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</si>
  <si>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</si>
  <si>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</si>
  <si>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</si>
  <si>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</si>
  <si>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</si>
  <si>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</si>
  <si>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</si>
  <si>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</si>
  <si>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</si>
  <si>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</si>
  <si>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</si>
  <si>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</si>
  <si>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</si>
  <si>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</si>
  <si>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</si>
  <si>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</si>
  <si>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</si>
  <si>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</si>
  <si>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</si>
  <si>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</si>
  <si>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</si>
  <si>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</si>
  <si>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</si>
  <si>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</si>
  <si>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</si>
  <si>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</si>
  <si>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</si>
  <si>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</si>
  <si>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</si>
  <si>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</si>
  <si>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</si>
  <si>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</si>
  <si>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</si>
  <si>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</si>
  <si>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</si>
  <si>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</si>
  <si>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</si>
  <si>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</si>
  <si>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</si>
  <si>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</si>
  <si>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</si>
  <si>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</si>
  <si>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</si>
  <si>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</si>
  <si>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</si>
  <si>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</si>
  <si>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</si>
  <si>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</si>
  <si>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</si>
  <si>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</si>
  <si>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</si>
  <si>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</si>
  <si>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</si>
  <si>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</si>
  <si>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</si>
  <si>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</si>
  <si>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</si>
  <si>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</si>
  <si>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</si>
  <si>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</si>
  <si>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</si>
  <si>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</si>
  <si>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</si>
  <si>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</si>
  <si>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</si>
  <si>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</si>
  <si>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</si>
  <si>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</si>
  <si>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</si>
  <si>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</si>
  <si>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</si>
  <si>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</si>
  <si>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</si>
  <si>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</si>
  <si>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</si>
  <si>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</si>
  <si>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</si>
  <si>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</si>
  <si>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</si>
  <si>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</si>
  <si>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</si>
  <si>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</si>
  <si>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</si>
  <si>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</si>
  <si>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</si>
  <si>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</si>
  <si>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</si>
  <si>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</si>
  <si>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</si>
  <si>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</si>
  <si>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</si>
  <si>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</si>
  <si>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</si>
  <si>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</si>
  <si>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</si>
  <si>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</si>
  <si>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</si>
  <si>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</si>
  <si>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</si>
  <si>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</si>
  <si>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</si>
  <si>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</si>
  <si>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</si>
  <si>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</si>
  <si>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</si>
  <si>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</si>
  <si>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</si>
  <si>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</si>
  <si>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</si>
  <si>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</si>
  <si>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</si>
  <si>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</si>
  <si>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</si>
  <si>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</si>
  <si>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</si>
  <si>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</si>
  <si>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</si>
  <si>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</si>
  <si>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</si>
  <si>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</si>
  <si>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</si>
  <si>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</si>
  <si>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</si>
  <si>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</si>
  <si>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</si>
  <si>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</si>
  <si>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</si>
  <si>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</si>
  <si>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</si>
  <si>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</si>
  <si>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</si>
  <si>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</si>
  <si>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</si>
  <si>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</si>
  <si>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</si>
  <si>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</si>
  <si>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</si>
  <si>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</si>
  <si>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</si>
  <si>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</si>
  <si>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</si>
  <si>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</si>
  <si>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</si>
  <si>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</si>
  <si>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</si>
  <si>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</si>
  <si>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</si>
  <si>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</si>
  <si>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</si>
  <si>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</si>
  <si>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</si>
  <si>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</si>
  <si>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</si>
  <si>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</si>
  <si>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</si>
  <si>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</si>
  <si>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</si>
  <si>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</si>
  <si>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</si>
  <si>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</si>
  <si>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</si>
  <si>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</si>
  <si>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</si>
  <si>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</si>
  <si>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</si>
  <si>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</si>
  <si>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</si>
  <si>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</si>
  <si>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</si>
  <si>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</si>
  <si>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</si>
  <si>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</si>
  <si>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</si>
  <si>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</si>
  <si>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</si>
  <si>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</si>
  <si>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</si>
  <si>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</si>
  <si>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</si>
  <si>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</si>
  <si>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</si>
  <si>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</si>
  <si>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</si>
  <si>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</si>
  <si>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</si>
  <si>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</si>
  <si>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</si>
  <si>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</si>
  <si>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</si>
  <si>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</si>
  <si>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</si>
  <si>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</si>
  <si>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</si>
  <si>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</si>
  <si>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</si>
  <si>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</si>
  <si>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</si>
  <si>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</si>
  <si>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</si>
  <si>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</si>
  <si>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</si>
  <si>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</si>
  <si>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</si>
  <si>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</si>
  <si>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</si>
  <si>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</si>
  <si>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</si>
  <si>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</si>
  <si>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</si>
  <si>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</si>
  <si>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</si>
  <si>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</si>
  <si>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</si>
  <si>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</si>
  <si>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</si>
  <si>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</si>
  <si>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</si>
  <si>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</si>
  <si>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</si>
  <si>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</si>
  <si>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</si>
  <si>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</si>
  <si>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</si>
  <si>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</si>
  <si>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</si>
  <si>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</si>
  <si>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</si>
  <si>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</si>
  <si>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</si>
  <si>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</si>
  <si>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</si>
  <si>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</si>
  <si>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</si>
  <si>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</si>
  <si>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</si>
  <si>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</si>
  <si>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</si>
  <si>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</si>
  <si>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</si>
  <si>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</si>
  <si>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</si>
  <si>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</si>
  <si>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</si>
  <si>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</si>
  <si>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</si>
  <si>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</si>
  <si>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</si>
  <si>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</si>
  <si>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</si>
  <si>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</si>
  <si>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</si>
  <si>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</si>
  <si>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</si>
  <si>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</si>
  <si>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</si>
  <si>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</si>
  <si>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</si>
  <si>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</si>
  <si>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</si>
  <si>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</si>
  <si>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</si>
  <si>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</si>
  <si>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</si>
  <si>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</si>
  <si>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</si>
  <si>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</si>
  <si>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</si>
  <si>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</si>
  <si>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</si>
  <si>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</si>
  <si>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</si>
  <si>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</si>
  <si>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</si>
  <si>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</si>
  <si>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</si>
  <si>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</si>
  <si>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</si>
  <si>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</si>
  <si>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</si>
  <si>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</si>
  <si>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</si>
  <si>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</si>
  <si>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</si>
  <si>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</si>
  <si>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</si>
  <si>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</si>
  <si>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</si>
  <si>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</si>
  <si>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</si>
  <si>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</si>
  <si>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</si>
  <si>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</si>
  <si>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</si>
  <si>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</si>
  <si>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</si>
  <si>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</si>
  <si>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</si>
  <si>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</si>
  <si>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</si>
  <si>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</si>
  <si>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</si>
  <si>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</si>
  <si>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</si>
  <si>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</si>
  <si>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</si>
  <si>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</si>
  <si>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</si>
  <si>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</si>
  <si>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</si>
  <si>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</si>
  <si>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</si>
  <si>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</si>
  <si>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</si>
  <si>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</si>
  <si>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</si>
  <si>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</si>
  <si>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</si>
  <si>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</si>
  <si>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</si>
  <si>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</si>
  <si>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</si>
  <si>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</si>
  <si>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</si>
  <si>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</si>
  <si>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</si>
  <si>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</si>
  <si>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</si>
  <si>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</si>
  <si>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</si>
  <si>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</si>
  <si>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</si>
  <si>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</si>
  <si>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</si>
  <si>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</si>
  <si>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</si>
  <si>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</si>
  <si>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</si>
  <si>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</si>
  <si>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</si>
  <si>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</si>
  <si>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</si>
  <si>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</si>
  <si>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</si>
  <si>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</si>
  <si>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</si>
  <si>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</si>
  <si>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</si>
  <si>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</si>
  <si>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</si>
  <si>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</si>
  <si>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</si>
  <si>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</si>
  <si>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</si>
  <si>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</si>
  <si>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</si>
  <si>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</si>
  <si>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</si>
  <si>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</si>
  <si>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</si>
  <si>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</si>
  <si>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</si>
  <si>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</si>
  <si>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</si>
  <si>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</si>
  <si>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</si>
  <si>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</si>
  <si>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</si>
  <si>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</si>
  <si>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</si>
  <si>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</si>
  <si>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</si>
  <si>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</si>
  <si>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</si>
  <si>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</si>
  <si>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</si>
  <si>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</si>
  <si>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</si>
  <si>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</si>
  <si>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</si>
  <si>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</si>
  <si>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</si>
  <si>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</si>
  <si>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</si>
  <si>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</si>
  <si>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</si>
  <si>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</si>
  <si>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</si>
  <si>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</si>
  <si>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</si>
  <si>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</si>
  <si>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</si>
  <si>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</si>
  <si>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</si>
  <si>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</si>
  <si>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</si>
  <si>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</si>
  <si>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</si>
  <si>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</si>
  <si>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</si>
  <si>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</si>
  <si>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</si>
  <si>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</si>
  <si>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</si>
  <si>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</si>
  <si>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</si>
  <si>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</si>
  <si>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</si>
  <si>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</si>
  <si>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</si>
  <si>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</si>
  <si>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</si>
  <si>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</si>
  <si>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</si>
  <si>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</si>
  <si>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</si>
  <si>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</si>
  <si>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</si>
  <si>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</si>
  <si>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</si>
  <si>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</si>
  <si>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</si>
  <si>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</si>
  <si>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</si>
  <si>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</si>
  <si>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</si>
  <si>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</si>
  <si>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</si>
  <si>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</si>
  <si>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</si>
  <si>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</si>
  <si>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</si>
  <si>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</si>
  <si>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</si>
  <si>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</si>
  <si>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</si>
  <si>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</si>
  <si>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</si>
  <si>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</si>
  <si>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</si>
  <si>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</si>
  <si>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</si>
  <si>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</si>
  <si>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</si>
  <si>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</si>
  <si>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</si>
  <si>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</si>
  <si>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</si>
  <si>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</si>
  <si>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</si>
  <si>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</si>
  <si>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</si>
  <si>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</si>
  <si>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</si>
  <si>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</si>
  <si>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</si>
  <si>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</si>
  <si>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</si>
  <si>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</si>
  <si>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</si>
  <si>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</si>
  <si>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</si>
  <si>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</si>
  <si>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</si>
  <si>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</si>
  <si>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</si>
  <si>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</si>
  <si>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</si>
  <si>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</si>
  <si>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</si>
  <si>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</si>
  <si>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</si>
  <si>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</si>
  <si>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</si>
  <si>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</si>
  <si>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</si>
  <si>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</si>
  <si>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</si>
  <si>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</si>
  <si>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</si>
  <si>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</si>
  <si>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</si>
  <si>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</si>
  <si>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</si>
  <si>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</si>
  <si>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</si>
  <si>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</si>
  <si>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</si>
  <si>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</si>
  <si>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</si>
  <si>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</si>
  <si>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</si>
  <si>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</si>
  <si>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</si>
  <si>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</si>
  <si>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</si>
  <si>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</si>
  <si>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</si>
  <si>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</si>
  <si>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</si>
  <si>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</si>
  <si>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</si>
  <si>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</si>
  <si>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</si>
  <si>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</si>
  <si>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</si>
  <si>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</si>
  <si>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</si>
  <si>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</si>
  <si>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</si>
  <si>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</si>
  <si>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</si>
  <si>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</si>
  <si>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</si>
  <si>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</si>
  <si>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</si>
  <si>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</si>
  <si>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</si>
  <si>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</si>
  <si>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</si>
  <si>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</si>
  <si>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</si>
  <si>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</si>
  <si>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</si>
  <si>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</si>
  <si>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</si>
  <si>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</si>
  <si>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</si>
  <si>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</si>
  <si>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</si>
  <si>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</si>
  <si>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</si>
  <si>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</si>
  <si>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</si>
  <si>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</si>
  <si>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</si>
  <si>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</si>
  <si>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</si>
  <si>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</si>
  <si>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</si>
  <si>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</si>
  <si>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</si>
  <si>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</si>
  <si>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</si>
  <si>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</si>
  <si>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</si>
  <si>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</si>
  <si>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</si>
  <si>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</si>
  <si>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</si>
  <si>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</si>
  <si>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</si>
  <si>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</si>
  <si>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</si>
  <si>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</si>
  <si>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</si>
  <si>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</si>
  <si>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</si>
  <si>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</si>
  <si>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</si>
  <si>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</si>
  <si>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</si>
  <si>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</si>
  <si>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</si>
  <si>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</si>
  <si>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</si>
  <si>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</si>
  <si>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</si>
  <si>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</si>
  <si>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</si>
  <si>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</si>
  <si>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</si>
  <si>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</si>
  <si>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</si>
  <si>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</si>
  <si>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</si>
  <si>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</si>
  <si>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</si>
  <si>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</si>
  <si>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</si>
  <si>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</si>
  <si>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</si>
  <si>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</si>
  <si>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</si>
  <si>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</si>
  <si>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</si>
  <si>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</si>
  <si>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</si>
  <si>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</si>
  <si>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</si>
  <si>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</si>
  <si>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</si>
  <si>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</si>
  <si>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</si>
  <si>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</si>
  <si>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</si>
  <si>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</si>
  <si>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</si>
  <si>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</si>
  <si>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</si>
  <si>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</si>
  <si>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</si>
  <si>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</si>
  <si>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</si>
  <si>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</si>
  <si>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</si>
  <si>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</si>
  <si>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</si>
  <si>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</si>
  <si>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</si>
  <si>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</si>
  <si>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</si>
  <si>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</si>
  <si>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</si>
  <si>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</si>
  <si>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</si>
  <si>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</si>
  <si>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</si>
  <si>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</si>
  <si>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</si>
  <si>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</si>
  <si>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</si>
  <si>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</si>
  <si>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</si>
  <si>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</si>
  <si>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</si>
  <si>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</si>
  <si>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</si>
  <si>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</si>
  <si>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</si>
  <si>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</si>
  <si>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</si>
  <si>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</si>
  <si>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</si>
  <si>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</si>
  <si>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</si>
  <si>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</si>
  <si>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</si>
  <si>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</si>
  <si>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</si>
  <si>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</si>
  <si>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</si>
  <si>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</si>
  <si>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</si>
  <si>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</si>
  <si>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</si>
  <si>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</si>
  <si>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</si>
  <si>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</si>
  <si>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</si>
  <si>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</si>
  <si>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</si>
  <si>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</si>
  <si>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</si>
  <si>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</si>
  <si>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</si>
  <si>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</si>
  <si>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</si>
  <si>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</si>
  <si>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</si>
  <si>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</si>
  <si>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</si>
  <si>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</si>
  <si>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</si>
  <si>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</si>
  <si>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</si>
  <si>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</si>
  <si>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</si>
  <si>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</si>
  <si>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</si>
  <si>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</si>
  <si>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</si>
  <si>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</si>
  <si>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</si>
  <si>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</si>
  <si>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</si>
  <si>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</si>
  <si>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</si>
  <si>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</si>
  <si>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</si>
  <si>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</si>
  <si>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</si>
  <si>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</si>
  <si>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</si>
  <si>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</si>
  <si>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</si>
  <si>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</si>
  <si>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</si>
  <si>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</si>
  <si>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</si>
  <si>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</si>
  <si>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</si>
  <si>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</si>
  <si>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</si>
  <si>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</si>
  <si>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</si>
  <si>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</si>
  <si>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</si>
  <si>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</si>
  <si>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</si>
  <si>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</si>
  <si>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</si>
  <si>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</si>
  <si>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</si>
  <si>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</si>
  <si>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</si>
  <si>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</si>
  <si>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</si>
  <si>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</si>
  <si>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</si>
  <si>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</si>
  <si>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</si>
  <si>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</si>
  <si>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</si>
  <si>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</si>
  <si>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</si>
  <si>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</si>
  <si>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</si>
  <si>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</si>
  <si>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</si>
  <si>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</si>
  <si>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</si>
  <si>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</si>
  <si>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</si>
  <si>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</si>
  <si>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</si>
  <si>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</si>
  <si>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</si>
  <si>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</si>
  <si>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</si>
  <si>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</si>
  <si>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</si>
  <si>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</si>
  <si>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</si>
  <si>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</si>
  <si>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</si>
  <si>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</si>
  <si>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</si>
  <si>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</si>
  <si>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</si>
  <si>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</si>
  <si>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</si>
  <si>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</si>
  <si>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</si>
  <si>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</si>
  <si>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</si>
  <si>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</si>
  <si>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</si>
  <si>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</si>
  <si>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</si>
  <si>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</si>
  <si>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</si>
  <si>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</si>
  <si>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</si>
  <si>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</si>
  <si>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</si>
  <si>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</si>
  <si>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</si>
  <si>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</si>
  <si>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</si>
  <si>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</si>
  <si>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</si>
  <si>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</si>
  <si>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</si>
  <si>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</si>
  <si>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</si>
  <si>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</si>
  <si>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</si>
  <si>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</si>
  <si>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</si>
  <si>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</si>
  <si>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</si>
  <si>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</si>
  <si>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</si>
  <si>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</si>
  <si>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</si>
  <si>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</si>
  <si>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</si>
  <si>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</si>
  <si>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</si>
  <si>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</si>
  <si>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</si>
  <si>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</si>
  <si>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</si>
  <si>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</si>
  <si>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</si>
  <si>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</si>
  <si>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</si>
  <si>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</si>
  <si>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</si>
  <si>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</si>
  <si>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</si>
  <si>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</si>
  <si>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</si>
  <si>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</si>
  <si>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</si>
  <si>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</si>
  <si>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</si>
  <si>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</si>
  <si>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</si>
  <si>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</si>
  <si>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</si>
  <si>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</si>
  <si>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</si>
  <si>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</si>
  <si>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</si>
  <si>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</si>
  <si>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</si>
  <si>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</si>
  <si>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</si>
  <si>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</si>
  <si>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</si>
  <si>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</si>
  <si>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</si>
  <si>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</si>
  <si>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</si>
  <si>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</si>
  <si>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</si>
  <si>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</si>
  <si>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</si>
  <si>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</si>
  <si>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</si>
  <si>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</si>
  <si>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</si>
  <si>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</si>
  <si>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</si>
  <si>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</si>
  <si>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</si>
  <si>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</si>
  <si>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</si>
  <si>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</si>
  <si>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</si>
  <si>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</si>
  <si>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</si>
  <si>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</si>
  <si>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</si>
  <si>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</si>
  <si>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</si>
  <si>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</si>
  <si>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</si>
  <si>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</si>
  <si>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</si>
  <si>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</si>
  <si>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</si>
  <si>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</si>
  <si>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</si>
  <si>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</si>
  <si>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</si>
  <si>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</si>
  <si>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</si>
  <si>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</si>
  <si>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</si>
  <si>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</si>
  <si>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</si>
  <si>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</si>
  <si>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</si>
  <si>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</si>
  <si>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</si>
  <si>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</si>
  <si>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</si>
  <si>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</si>
  <si>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</si>
  <si>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</si>
  <si>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</si>
  <si>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</si>
  <si>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</si>
  <si>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</si>
  <si>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</si>
  <si>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</si>
  <si>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</si>
  <si>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</si>
  <si>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</si>
  <si>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</si>
  <si>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</si>
  <si>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</si>
  <si>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</si>
  <si>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</si>
  <si>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</si>
  <si>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</si>
  <si>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</si>
  <si>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</si>
  <si>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</si>
  <si>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</si>
  <si>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</si>
  <si>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</si>
  <si>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</si>
  <si>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</si>
  <si>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</si>
  <si>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</si>
  <si>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</si>
  <si>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</si>
  <si>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</si>
  <si>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</si>
  <si>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</si>
  <si>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</si>
  <si>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</si>
  <si>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</si>
  <si>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</si>
  <si>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</si>
  <si>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</si>
  <si>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</si>
  <si>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</si>
  <si>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</si>
  <si>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</si>
  <si>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</si>
  <si>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</si>
  <si>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</si>
  <si>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</si>
  <si>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</si>
  <si>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</si>
  <si>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</si>
  <si>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</si>
  <si>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</si>
  <si>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</si>
  <si>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</si>
  <si>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</si>
  <si>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</si>
  <si>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</si>
  <si>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</si>
  <si>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</si>
  <si>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</si>
  <si>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</si>
  <si>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</si>
  <si>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</si>
  <si>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</si>
  <si>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</si>
  <si>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</si>
  <si>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</si>
  <si>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</si>
  <si>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</si>
  <si>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</si>
  <si>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</si>
  <si>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</si>
  <si>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</si>
  <si>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</si>
  <si>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</si>
  <si>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</si>
  <si>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</si>
  <si>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</si>
  <si>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</si>
  <si>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</si>
  <si>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</si>
  <si>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</si>
  <si>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</si>
  <si>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</si>
  <si>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</si>
  <si>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</si>
  <si>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</si>
  <si>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</si>
  <si>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</si>
  <si>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</si>
  <si>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</si>
  <si>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</si>
  <si>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</si>
  <si>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</si>
  <si>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</si>
  <si>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</si>
  <si>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</si>
  <si>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</si>
  <si>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</si>
  <si>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</si>
  <si>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</si>
  <si>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</si>
  <si>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</si>
  <si>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</si>
  <si>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</si>
  <si>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</si>
  <si>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</si>
  <si>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</si>
  <si>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</si>
  <si>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</si>
  <si>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</si>
  <si>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</si>
  <si>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</si>
  <si>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</si>
  <si>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</si>
  <si>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</si>
  <si>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</si>
  <si>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</si>
  <si>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</si>
  <si>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</si>
  <si>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</si>
  <si>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</si>
  <si>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</si>
  <si>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</si>
  <si>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</si>
  <si>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</si>
  <si>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</si>
  <si>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</si>
  <si>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</si>
  <si>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</si>
  <si>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</si>
  <si>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</si>
  <si>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</si>
  <si>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</si>
  <si>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</si>
  <si>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</si>
  <si>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</si>
  <si>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</si>
  <si>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</si>
  <si>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</si>
  <si>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</si>
  <si>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</si>
  <si>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</si>
  <si>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</si>
  <si>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</si>
  <si>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</si>
  <si>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</si>
  <si>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</si>
  <si>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</si>
  <si>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</si>
  <si>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</si>
  <si>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</si>
  <si>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</si>
  <si>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</si>
  <si>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</si>
  <si>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</si>
  <si>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</si>
  <si>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</si>
  <si>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</si>
  <si>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</si>
  <si>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</si>
  <si>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</si>
  <si>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</si>
  <si>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</si>
  <si>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</si>
  <si>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</si>
  <si>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</si>
  <si>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</si>
  <si>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</si>
  <si>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</si>
  <si>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</si>
  <si>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</si>
  <si>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</si>
  <si>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</si>
  <si>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</si>
  <si>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</si>
  <si>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</si>
  <si>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</si>
  <si>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</si>
  <si>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</si>
  <si>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</si>
  <si>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</si>
  <si>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</si>
  <si>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</si>
  <si>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</si>
  <si>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</si>
  <si>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</si>
  <si>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</si>
  <si>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</si>
  <si>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</si>
  <si>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</si>
  <si>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</si>
  <si>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</si>
  <si>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</si>
  <si>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</si>
  <si>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</si>
  <si>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</si>
  <si>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</si>
  <si>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</si>
  <si>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</si>
  <si>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</si>
  <si>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</si>
  <si>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</si>
  <si>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</si>
  <si>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</si>
  <si>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</si>
  <si>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</si>
  <si>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</si>
  <si>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</si>
  <si>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</si>
  <si>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</si>
  <si>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</si>
  <si>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</si>
  <si>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</si>
  <si>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</si>
  <si>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</si>
  <si>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</si>
  <si>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</si>
  <si>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</si>
  <si>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</si>
  <si>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</si>
  <si>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</si>
  <si>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</si>
  <si>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</si>
  <si>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</si>
  <si>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</si>
  <si>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</si>
  <si>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</si>
  <si>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</si>
  <si>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</si>
  <si>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</si>
  <si>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</si>
  <si>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</si>
  <si>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</si>
  <si>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</si>
  <si>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</si>
  <si>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</si>
  <si>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</si>
  <si>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</si>
  <si>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</si>
  <si>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</si>
  <si>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</si>
  <si>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</si>
  <si>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</si>
  <si>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</si>
  <si>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</si>
  <si>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</si>
  <si>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</si>
  <si>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</si>
  <si>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</si>
  <si>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</si>
  <si>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</si>
  <si>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</si>
  <si>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</si>
  <si>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</si>
  <si>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</si>
  <si>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</si>
  <si>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</si>
  <si>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</si>
  <si>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</si>
  <si>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</si>
  <si>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</si>
  <si>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</si>
  <si>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</si>
  <si>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</si>
  <si>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</si>
  <si>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</si>
  <si>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</si>
  <si>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</si>
  <si>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</si>
  <si>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</si>
  <si>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</si>
  <si>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</si>
  <si>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</si>
  <si>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</si>
  <si>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</si>
  <si>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</si>
  <si>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</si>
  <si>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</si>
  <si>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</si>
  <si>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</si>
  <si>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</si>
  <si>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</si>
  <si>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</si>
  <si>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</si>
  <si>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</si>
  <si>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</si>
  <si>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</si>
  <si>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</si>
  <si>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</si>
  <si>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</si>
  <si>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</si>
  <si>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</si>
  <si>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</si>
  <si>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</si>
  <si>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</si>
  <si>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</si>
  <si>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</si>
  <si>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</si>
  <si>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</si>
  <si>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</si>
  <si>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</si>
  <si>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</si>
  <si>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</si>
  <si>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</si>
  <si>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</si>
  <si>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</si>
  <si>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</si>
  <si>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</si>
  <si>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</si>
  <si>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</si>
  <si>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</si>
  <si>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</si>
  <si>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</si>
  <si>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</si>
  <si>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</si>
  <si>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</si>
  <si>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</si>
  <si>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</si>
  <si>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</si>
  <si>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</si>
  <si>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</si>
  <si>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</si>
  <si>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</si>
  <si>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</si>
  <si>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</si>
  <si>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</si>
  <si>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</si>
  <si>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</si>
  <si>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</si>
  <si>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</si>
  <si>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</si>
  <si>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</si>
  <si>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</si>
  <si>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</si>
  <si>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</si>
  <si>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</si>
  <si>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</si>
  <si>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</si>
  <si>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</si>
  <si>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</si>
  <si>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</si>
  <si>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</si>
  <si>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</si>
  <si>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</si>
  <si>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</si>
  <si>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</si>
  <si>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</si>
  <si>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</si>
  <si>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</si>
  <si>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</si>
  <si>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</si>
  <si>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</si>
  <si>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</si>
  <si>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</si>
  <si>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</si>
  <si>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</si>
  <si>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</si>
  <si>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</si>
  <si>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</si>
  <si>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</si>
  <si>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</si>
  <si>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</si>
  <si>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</si>
  <si>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</si>
  <si>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</si>
  <si>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</si>
  <si>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</si>
  <si>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</si>
  <si>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</si>
  <si>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</si>
  <si>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</si>
  <si>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</si>
  <si>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</si>
  <si>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</si>
  <si>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</si>
  <si>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</si>
  <si>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</si>
  <si>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</si>
  <si>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</si>
  <si>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</si>
  <si>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</si>
  <si>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</si>
  <si>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</si>
  <si>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</si>
  <si>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</si>
  <si>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</si>
  <si>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</si>
  <si>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</si>
  <si>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</si>
  <si>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</si>
  <si>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</si>
  <si>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</si>
  <si>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</si>
  <si>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</si>
  <si>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</si>
  <si>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</si>
  <si>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</si>
  <si>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</si>
  <si>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</si>
  <si>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</si>
  <si>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</si>
  <si>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</si>
  <si>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</si>
  <si>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</si>
  <si>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</si>
  <si>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</si>
  <si>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</si>
  <si>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</si>
  <si>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</si>
  <si>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</si>
  <si>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</si>
  <si>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</si>
  <si>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</si>
  <si>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</si>
  <si>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</si>
  <si>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</si>
  <si>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</si>
  <si>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</si>
  <si>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</si>
  <si>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</si>
  <si>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</si>
  <si>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</si>
  <si>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</si>
  <si>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</si>
  <si>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</si>
  <si>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</si>
  <si>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</si>
  <si>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</si>
  <si>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</si>
  <si>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</si>
  <si>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</si>
  <si>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</si>
  <si>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</si>
  <si>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</si>
  <si>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</si>
  <si>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</si>
  <si>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</si>
  <si>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</si>
  <si>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</si>
  <si>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</si>
  <si>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</si>
  <si>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</si>
  <si>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</si>
  <si>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</si>
  <si>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</si>
  <si>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</si>
  <si>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</si>
  <si>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</si>
  <si>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</si>
  <si>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</si>
  <si>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</si>
  <si>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</si>
  <si>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</si>
  <si>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</si>
  <si>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</si>
  <si>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</si>
  <si>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</si>
  <si>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</si>
  <si>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</si>
  <si>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</si>
  <si>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</si>
  <si>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</si>
  <si>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</si>
  <si>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</si>
  <si>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</si>
  <si>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</si>
  <si>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</si>
  <si>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</si>
  <si>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</si>
  <si>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</si>
  <si>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</si>
  <si>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</si>
  <si>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</si>
  <si>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</si>
  <si>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</si>
  <si>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</si>
  <si>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</si>
  <si>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</si>
  <si>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</si>
  <si>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</si>
  <si>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</si>
  <si>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</si>
  <si>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</si>
  <si>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</si>
  <si>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</si>
  <si>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</si>
  <si>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</si>
  <si>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</si>
  <si>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</si>
  <si>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</si>
  <si>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</si>
  <si>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</si>
  <si>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</si>
  <si>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</si>
  <si>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</si>
  <si>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</si>
  <si>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</si>
  <si>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</si>
  <si>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</si>
  <si>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</si>
  <si>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</si>
  <si>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</si>
  <si>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</si>
  <si>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</si>
  <si>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</si>
  <si>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</si>
  <si>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</si>
  <si>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</si>
  <si>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</si>
  <si>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</si>
  <si>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</si>
  <si>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</si>
  <si>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</si>
  <si>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</si>
  <si>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</si>
  <si>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</si>
  <si>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</si>
  <si>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</si>
  <si>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</si>
  <si>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</si>
  <si>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</si>
  <si>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</si>
  <si>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</si>
  <si>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</si>
  <si>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</si>
  <si>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</si>
  <si>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</si>
  <si>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</si>
  <si>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</si>
  <si>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</si>
  <si>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</si>
  <si>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</si>
  <si>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</si>
  <si>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</si>
  <si>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</si>
  <si>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</si>
  <si>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</si>
  <si>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</si>
  <si>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</si>
  <si>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</si>
  <si>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</si>
  <si>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</si>
  <si>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</si>
  <si>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</si>
  <si>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</si>
  <si>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</si>
  <si>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</si>
  <si>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</si>
  <si>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</si>
  <si>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</si>
  <si>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</si>
  <si>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</si>
  <si>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</si>
  <si>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</si>
  <si>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</si>
  <si>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</si>
  <si>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</si>
  <si>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</si>
  <si>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</si>
  <si>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</si>
  <si>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</si>
  <si>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</si>
  <si>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</si>
  <si>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</si>
  <si>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</si>
  <si>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</si>
  <si>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</si>
  <si>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</si>
  <si>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</si>
  <si>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</si>
  <si>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</si>
  <si>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</si>
  <si>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</si>
  <si>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</si>
  <si>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</si>
  <si>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</si>
  <si>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</si>
  <si>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</si>
  <si>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</si>
  <si>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</si>
  <si>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</si>
  <si>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</si>
  <si>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</si>
  <si>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</si>
  <si>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</si>
  <si>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</si>
  <si>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</si>
  <si>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</si>
  <si>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</si>
  <si>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</si>
  <si>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</si>
  <si>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</si>
  <si>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</si>
  <si>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</si>
  <si>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</si>
  <si>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</si>
  <si>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</si>
  <si>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</si>
  <si>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</si>
  <si>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</si>
  <si>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</si>
  <si>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</si>
  <si>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</si>
  <si>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</si>
  <si>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</si>
  <si>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</si>
  <si>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</si>
  <si>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</si>
  <si>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</si>
  <si>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</si>
  <si>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</si>
  <si>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</si>
  <si>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</si>
  <si>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</si>
  <si>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</si>
  <si>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</si>
  <si>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</si>
  <si>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</si>
  <si>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</si>
  <si>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</si>
  <si>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</si>
  <si>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</si>
  <si>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</si>
  <si>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</si>
  <si>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</si>
  <si>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</si>
  <si>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</si>
  <si>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</si>
  <si>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</si>
  <si>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</si>
  <si>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</si>
  <si>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</si>
  <si>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</si>
  <si>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</si>
  <si>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</si>
  <si>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</si>
  <si>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</si>
  <si>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</si>
  <si>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</si>
  <si>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</si>
  <si>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</si>
  <si>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</si>
  <si>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</si>
  <si>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</si>
  <si>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</si>
  <si>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</si>
  <si>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</si>
  <si>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</si>
  <si>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</si>
  <si>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</si>
  <si>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</si>
  <si>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</si>
  <si>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</si>
  <si>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</si>
  <si>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</si>
  <si>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</si>
  <si>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</si>
  <si>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</si>
  <si>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</si>
  <si>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</si>
  <si>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</si>
  <si>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</si>
  <si>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</si>
  <si>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</si>
  <si>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</si>
  <si>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</si>
  <si>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</si>
  <si>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</si>
  <si>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</si>
  <si>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</si>
  <si>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</si>
  <si>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</si>
  <si>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</si>
  <si>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</si>
  <si>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</si>
  <si>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</si>
  <si>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</si>
  <si>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</si>
  <si>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</si>
  <si>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</si>
  <si>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</si>
  <si>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</si>
  <si>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</si>
  <si>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</si>
  <si>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</si>
  <si>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</si>
  <si>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</si>
  <si>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</si>
  <si>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</si>
  <si>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</si>
  <si>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</si>
  <si>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</si>
  <si>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</si>
  <si>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</si>
  <si>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</si>
  <si>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</si>
  <si>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</si>
  <si>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</si>
  <si>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</si>
  <si>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</si>
  <si>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</si>
  <si>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</si>
  <si>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</si>
  <si>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</si>
  <si>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</si>
  <si>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</si>
  <si>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</si>
  <si>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</si>
  <si>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</si>
  <si>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</si>
  <si>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</si>
  <si>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</si>
  <si>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</si>
  <si>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</si>
  <si>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</si>
  <si>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</si>
  <si>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</si>
  <si>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</si>
  <si>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</si>
  <si>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</si>
  <si>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</si>
  <si>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</si>
  <si>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</si>
  <si>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</si>
  <si>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</si>
  <si>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</si>
  <si>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</si>
  <si>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</si>
  <si>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</si>
  <si>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</si>
  <si>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</si>
  <si>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</si>
  <si>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</si>
  <si>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</si>
  <si>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</si>
  <si>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</si>
  <si>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</si>
  <si>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</si>
  <si>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</si>
  <si>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</si>
  <si>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</si>
  <si>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</si>
  <si>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</si>
  <si>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</si>
  <si>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</si>
  <si>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</si>
  <si>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</si>
  <si>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</si>
  <si>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</si>
  <si>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</si>
  <si>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</si>
  <si>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</si>
  <si>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</si>
  <si>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</si>
  <si>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</si>
  <si>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</si>
  <si>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</si>
  <si>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</si>
  <si>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</si>
  <si>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</si>
  <si>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</si>
  <si>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</si>
  <si>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</si>
  <si>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</si>
  <si>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</si>
  <si>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</si>
  <si>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</si>
  <si>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</si>
  <si>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</si>
  <si>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</si>
  <si>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</si>
  <si>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</si>
  <si>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</si>
  <si>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</si>
  <si>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</si>
  <si>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</si>
  <si>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</si>
  <si>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</si>
  <si>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</si>
  <si>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</si>
  <si>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</si>
  <si>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</si>
  <si>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</si>
  <si>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</si>
  <si>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</si>
  <si>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</si>
  <si>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</si>
  <si>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</si>
  <si>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</si>
  <si>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</si>
  <si>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</si>
  <si>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</si>
  <si>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</si>
  <si>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</si>
  <si>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</si>
  <si>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</si>
  <si>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</si>
  <si>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</si>
  <si>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</si>
  <si>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</si>
  <si>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</si>
  <si>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</si>
  <si>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</si>
  <si>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</si>
  <si>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</si>
  <si>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</si>
  <si>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</si>
  <si>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</si>
  <si>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</si>
  <si>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</si>
  <si>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</si>
  <si>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</si>
  <si>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</si>
  <si>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</si>
  <si>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</si>
  <si>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</si>
  <si>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</si>
  <si>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</si>
  <si>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</si>
  <si>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</si>
  <si>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</si>
  <si>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</si>
  <si>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</si>
  <si>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</si>
  <si>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</si>
  <si>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</si>
  <si>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</si>
  <si>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</si>
  <si>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</si>
  <si>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</si>
  <si>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</si>
  <si>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</si>
  <si>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</si>
  <si>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</si>
  <si>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</si>
  <si>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</si>
  <si>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</si>
  <si>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</si>
  <si>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</si>
  <si>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</si>
  <si>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</si>
  <si>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</si>
  <si>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</si>
  <si>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</si>
  <si>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</si>
  <si>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</si>
  <si>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</si>
  <si>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</si>
  <si>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</si>
  <si>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</si>
  <si>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</si>
  <si>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</si>
  <si>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</si>
  <si>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</si>
  <si>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</si>
  <si>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</si>
  <si>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</si>
  <si>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</si>
  <si>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</si>
  <si>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</si>
  <si>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</si>
  <si>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</si>
  <si>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</si>
  <si>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</si>
  <si>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</si>
  <si>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</si>
  <si>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</si>
  <si>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</si>
  <si>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</si>
  <si>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</si>
  <si>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</si>
  <si>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</si>
  <si>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</si>
  <si>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</si>
  <si>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</si>
  <si>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</si>
  <si>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</si>
  <si>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</si>
  <si>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</si>
  <si>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</si>
  <si>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</si>
  <si>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</si>
  <si>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</si>
  <si>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</si>
  <si>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</si>
  <si>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</si>
  <si>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</si>
  <si>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</si>
  <si>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</si>
  <si>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</si>
  <si>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</si>
  <si>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</si>
  <si>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</si>
  <si>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</si>
  <si>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</si>
  <si>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</si>
  <si>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</si>
  <si>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</si>
  <si>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</si>
  <si>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</si>
  <si>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</si>
  <si>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</si>
  <si>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</si>
  <si>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</si>
  <si>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</si>
  <si>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</si>
  <si>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</si>
  <si>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</si>
  <si>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</si>
  <si>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</si>
  <si>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</si>
  <si>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</si>
  <si>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</si>
  <si>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</si>
  <si>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</si>
  <si>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</si>
  <si>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</si>
  <si>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</si>
  <si>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</si>
  <si>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</si>
  <si>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</si>
  <si>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</si>
  <si>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</si>
  <si>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</si>
  <si>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</si>
  <si>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</si>
  <si>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</si>
  <si>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</si>
  <si>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</si>
  <si>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</si>
  <si>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</si>
  <si>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</si>
  <si>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</si>
  <si>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</si>
  <si>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</si>
  <si>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</si>
  <si>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</si>
  <si>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</si>
  <si>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</si>
  <si>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</si>
  <si>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</si>
  <si>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</si>
  <si>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</si>
  <si>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</si>
  <si>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</si>
  <si>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</si>
  <si>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</si>
  <si>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</si>
  <si>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</si>
  <si>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</si>
  <si>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</si>
  <si>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</si>
  <si>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</si>
  <si>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</si>
  <si>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</si>
  <si>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</si>
  <si>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</si>
  <si>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</si>
  <si>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</si>
  <si>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</si>
  <si>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</si>
  <si>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</si>
  <si>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</si>
  <si>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</si>
  <si>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</si>
  <si>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</si>
  <si>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</si>
  <si>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</si>
  <si>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</si>
  <si>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</si>
  <si>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</si>
  <si>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</si>
  <si>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</si>
  <si>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</si>
  <si>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</si>
  <si>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</si>
  <si>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</si>
  <si>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</si>
  <si>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</si>
  <si>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</si>
  <si>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</si>
  <si>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</si>
  <si>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</si>
  <si>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</si>
  <si>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</si>
  <si>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</si>
  <si>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</si>
  <si>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</si>
  <si>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</si>
  <si>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</si>
  <si>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</si>
  <si>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</si>
  <si>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</si>
  <si>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</si>
  <si>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</si>
  <si>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</si>
  <si>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</si>
  <si>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</si>
  <si>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</si>
  <si>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</si>
  <si>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</si>
  <si>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</si>
  <si>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</si>
  <si>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</si>
  <si>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</si>
  <si>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</si>
  <si>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</si>
  <si>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</si>
  <si>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</si>
  <si>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</si>
  <si>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</si>
  <si>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</si>
  <si>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</si>
  <si>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</si>
  <si>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</si>
  <si>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</si>
  <si>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</si>
  <si>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</si>
  <si>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</si>
  <si>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</si>
  <si>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</si>
  <si>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</si>
  <si>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</si>
  <si>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</si>
  <si>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</si>
  <si>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</si>
  <si>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</si>
  <si>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</si>
  <si>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</si>
  <si>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</si>
  <si>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</si>
  <si>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</si>
  <si>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</si>
  <si>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</si>
  <si>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</si>
  <si>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</si>
  <si>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</si>
  <si>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</si>
  <si>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</si>
  <si>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</si>
  <si>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</si>
  <si>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</si>
  <si>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</si>
  <si>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</si>
  <si>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</si>
  <si>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</si>
  <si>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</si>
  <si>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</si>
  <si>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</si>
  <si>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</si>
  <si>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</si>
  <si>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</si>
  <si>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</si>
  <si>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</si>
  <si>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</si>
  <si>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</si>
  <si>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</si>
  <si>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</si>
  <si>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</si>
  <si>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</si>
  <si>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</si>
  <si>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</si>
  <si>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</si>
  <si>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</si>
  <si>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</si>
  <si>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</si>
  <si>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</si>
  <si>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</si>
  <si>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</si>
  <si>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</si>
  <si>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</si>
  <si>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</si>
  <si>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</si>
  <si>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</si>
  <si>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</si>
  <si>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</si>
  <si>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</si>
  <si>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</si>
  <si>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</si>
  <si>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</si>
  <si>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</si>
  <si>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</si>
  <si>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</si>
  <si>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</si>
  <si>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</si>
  <si>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</si>
  <si>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</si>
  <si>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</si>
  <si>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</si>
  <si>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</si>
  <si>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</si>
  <si>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</si>
  <si>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</si>
  <si>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</si>
  <si>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</si>
  <si>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</si>
  <si>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</si>
  <si>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</si>
  <si>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</si>
  <si>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</si>
  <si>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</si>
  <si>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</si>
  <si>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</si>
  <si>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</si>
  <si>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</si>
  <si>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</si>
  <si>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</si>
  <si>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</si>
  <si>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</si>
  <si>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</si>
  <si>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</si>
  <si>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</si>
  <si>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</si>
  <si>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</si>
  <si>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</si>
  <si>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</si>
  <si>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</si>
  <si>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</si>
  <si>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</si>
  <si>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</si>
  <si>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</si>
  <si>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</si>
  <si>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</si>
  <si>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</si>
  <si>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</si>
  <si>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</si>
  <si>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</si>
  <si>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</si>
  <si>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</si>
  <si>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</si>
  <si>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</si>
  <si>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</si>
  <si>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</si>
  <si>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</si>
  <si>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</si>
  <si>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</si>
  <si>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</si>
  <si>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</si>
  <si>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</si>
  <si>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</si>
  <si>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</si>
  <si>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</si>
  <si>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</si>
  <si>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</si>
  <si>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</si>
  <si>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</si>
  <si>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</si>
  <si>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</si>
  <si>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</si>
  <si>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</si>
  <si>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</si>
  <si>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</si>
  <si>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</si>
  <si>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</si>
  <si>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</si>
  <si>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</si>
  <si>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</si>
  <si>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</si>
  <si>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</si>
  <si>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</si>
  <si>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</si>
  <si>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</si>
  <si>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</si>
  <si>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</si>
  <si>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</si>
  <si>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</si>
  <si>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</si>
  <si>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</si>
  <si>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</si>
  <si>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</si>
  <si>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</si>
  <si>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</si>
  <si>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</si>
  <si>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</si>
  <si>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</si>
  <si>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</si>
  <si>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</si>
  <si>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</si>
  <si>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</si>
  <si>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</si>
  <si>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</si>
  <si>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</si>
  <si>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</si>
  <si>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</si>
  <si>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</si>
  <si>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</si>
  <si>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</si>
  <si>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</si>
  <si>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</si>
  <si>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</si>
  <si>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</si>
  <si>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</si>
  <si>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</si>
  <si>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</si>
  <si>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</si>
  <si>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</si>
  <si>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</si>
  <si>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</si>
  <si>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</si>
  <si>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</si>
  <si>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</si>
  <si>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</si>
  <si>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</si>
  <si>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</si>
  <si>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</si>
  <si>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</si>
  <si>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</si>
  <si>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</si>
  <si>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</si>
  <si>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</si>
  <si>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</si>
  <si>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</si>
  <si>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</si>
  <si>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</si>
  <si>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</si>
  <si>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</si>
  <si>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</si>
  <si>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</si>
  <si>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</si>
  <si>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</si>
  <si>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</si>
  <si>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</si>
  <si>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</si>
  <si>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</si>
  <si>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</si>
  <si>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</si>
  <si>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</si>
  <si>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</si>
  <si>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</si>
  <si>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</si>
  <si>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</si>
  <si>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</si>
  <si>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</si>
  <si>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</si>
  <si>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</si>
  <si>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</si>
  <si>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</si>
  <si>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</si>
  <si>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</si>
  <si>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</si>
  <si>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</si>
  <si>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</si>
  <si>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</si>
  <si>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</si>
  <si>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</si>
  <si>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</si>
  <si>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</si>
  <si>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</si>
  <si>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</si>
  <si>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</si>
  <si>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</si>
  <si>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</si>
  <si>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</si>
  <si>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</si>
  <si>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</si>
  <si>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</si>
  <si>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</si>
  <si>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</si>
  <si>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</si>
  <si>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</si>
  <si>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</si>
  <si>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</si>
  <si>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</si>
  <si>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</si>
  <si>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</si>
  <si>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</si>
  <si>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</si>
  <si>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</si>
  <si>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</si>
  <si>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</si>
  <si>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</si>
  <si>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</si>
  <si>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</si>
  <si>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</si>
  <si>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</si>
  <si>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</si>
  <si>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</si>
  <si>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</si>
  <si>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</si>
  <si>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</si>
  <si>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</si>
  <si>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</si>
  <si>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</si>
  <si>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</si>
  <si>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</si>
  <si>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</si>
  <si>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</si>
  <si>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</si>
  <si>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</si>
  <si>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</si>
  <si>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</si>
  <si>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</si>
  <si>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</si>
  <si>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</si>
  <si>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</si>
  <si>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</si>
  <si>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</si>
  <si>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</si>
  <si>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</si>
  <si>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</si>
  <si>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</si>
  <si>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</si>
  <si>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</si>
  <si>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</si>
  <si>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</si>
  <si>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</si>
  <si>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</si>
  <si>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</si>
  <si>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</si>
  <si>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</si>
  <si>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</si>
  <si>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</si>
  <si>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</si>
  <si>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</si>
  <si>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</si>
  <si>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</si>
  <si>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</si>
  <si>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</si>
  <si>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</si>
  <si>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</si>
  <si>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</si>
  <si>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</si>
  <si>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</si>
  <si>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</si>
  <si>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</si>
  <si>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</si>
  <si>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</si>
  <si>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</si>
  <si>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</si>
  <si>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</si>
  <si>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</si>
  <si>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</si>
  <si>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</si>
  <si>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</si>
  <si>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</si>
  <si>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</si>
  <si>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</si>
  <si>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</si>
  <si>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</si>
  <si>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</si>
  <si>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</si>
  <si>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</si>
  <si>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</si>
  <si>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</si>
  <si>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</si>
  <si>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</si>
  <si>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</si>
  <si>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</si>
  <si>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</si>
  <si>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</si>
  <si>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</si>
  <si>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</si>
  <si>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</si>
  <si>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</si>
  <si>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</si>
  <si>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</si>
  <si>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</si>
  <si>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</si>
  <si>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</si>
  <si>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</si>
  <si>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</si>
  <si>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</si>
  <si>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</si>
  <si>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</si>
  <si>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</si>
  <si>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</si>
  <si>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</si>
  <si>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</si>
  <si>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</si>
  <si>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</si>
  <si>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</si>
  <si>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</si>
  <si>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</si>
  <si>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</si>
  <si>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</si>
  <si>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</si>
  <si>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</si>
  <si>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</si>
  <si>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</si>
  <si>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</si>
  <si>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</si>
  <si>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</si>
  <si>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</si>
  <si>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</si>
  <si>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</si>
  <si>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</si>
  <si>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</si>
  <si>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</si>
  <si>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</si>
  <si>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</si>
  <si>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</si>
  <si>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</si>
  <si>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</si>
  <si>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</si>
  <si>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</si>
  <si>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</si>
  <si>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</si>
  <si>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</si>
  <si>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</si>
  <si>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</si>
  <si>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</si>
  <si>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</si>
  <si>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</si>
  <si>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</si>
  <si>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</si>
  <si>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</si>
  <si>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</si>
  <si>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</si>
  <si>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</si>
  <si>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</si>
  <si>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</si>
  <si>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</si>
  <si>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</si>
  <si>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</si>
  <si>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</si>
  <si>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</si>
  <si>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</si>
  <si>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</si>
  <si>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</si>
  <si>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</si>
  <si>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</si>
  <si>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</si>
  <si>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</si>
  <si>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</si>
  <si>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</si>
  <si>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</si>
  <si>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</si>
  <si>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</si>
  <si>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</si>
  <si>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</si>
  <si>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</si>
  <si>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</si>
  <si>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</si>
  <si>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</si>
  <si>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</si>
  <si>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</si>
  <si>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</si>
  <si>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</si>
  <si>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</si>
  <si>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</si>
  <si>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</si>
  <si>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</si>
  <si>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</si>
  <si>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</si>
  <si>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</si>
  <si>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</si>
  <si>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</si>
  <si>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</si>
  <si>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</si>
  <si>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</si>
  <si>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</si>
  <si>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</si>
  <si>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</si>
  <si>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</si>
  <si>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</si>
  <si>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</si>
  <si>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</si>
  <si>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</si>
  <si>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</si>
  <si>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</si>
  <si>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</si>
  <si>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</si>
  <si>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</si>
  <si>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</si>
  <si>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</si>
  <si>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</si>
  <si>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</si>
  <si>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</si>
  <si>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</si>
  <si>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</si>
  <si>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</si>
  <si>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</si>
  <si>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</si>
  <si>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</si>
  <si>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</si>
  <si>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</si>
  <si>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</si>
  <si>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</si>
  <si>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</si>
  <si>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</si>
  <si>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</si>
  <si>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</si>
  <si>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</si>
  <si>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</si>
  <si>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</si>
  <si>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</si>
  <si>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</si>
  <si>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</si>
  <si>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</si>
  <si>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</si>
  <si>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</si>
  <si>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</si>
  <si>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</si>
  <si>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</si>
  <si>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</si>
  <si>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</si>
  <si>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</si>
  <si>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</si>
  <si>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</si>
  <si>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</si>
  <si>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</si>
  <si>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</si>
  <si>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</si>
  <si>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</si>
  <si>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</si>
  <si>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</si>
  <si>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</si>
  <si>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</si>
  <si>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</si>
  <si>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</si>
  <si>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</si>
  <si>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</si>
  <si>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</si>
  <si>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</si>
  <si>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</si>
  <si>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</si>
  <si>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</si>
  <si>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</si>
  <si>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</si>
  <si>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</si>
  <si>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</si>
  <si>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</si>
  <si>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</si>
  <si>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</si>
  <si>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</si>
  <si>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</si>
  <si>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</si>
  <si>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</si>
  <si>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</si>
  <si>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</si>
  <si>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</si>
  <si>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</si>
  <si>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</si>
  <si>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</si>
  <si>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</si>
  <si>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</si>
  <si>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</si>
  <si>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</si>
  <si>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</si>
  <si>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</si>
  <si>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</si>
  <si>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</si>
  <si>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</si>
  <si>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</si>
  <si>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</si>
  <si>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</si>
  <si>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</si>
  <si>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</si>
  <si>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</si>
  <si>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</si>
  <si>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</si>
  <si>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</si>
  <si>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</si>
  <si>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</si>
  <si>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</si>
  <si>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</si>
  <si>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</si>
  <si>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</si>
  <si>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</si>
  <si>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</si>
  <si>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</si>
  <si>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</si>
  <si>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</si>
  <si>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</si>
  <si>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</si>
  <si>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</si>
  <si>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</si>
  <si>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</si>
  <si>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</si>
  <si>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</si>
  <si>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</si>
  <si>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</si>
  <si>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</si>
  <si>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</si>
  <si>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</si>
  <si>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</si>
  <si>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</si>
  <si>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</si>
  <si>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</si>
  <si>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</si>
  <si>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</si>
  <si>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</si>
  <si>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</si>
  <si>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</si>
  <si>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</si>
  <si>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</si>
  <si>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</si>
  <si>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</si>
  <si>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</si>
  <si>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</si>
  <si>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</si>
  <si>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</si>
  <si>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</si>
  <si>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</si>
  <si>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</si>
  <si>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</si>
  <si>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</si>
  <si>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</si>
  <si>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</si>
  <si>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</si>
  <si>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</si>
  <si>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</si>
  <si>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</si>
  <si>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</si>
  <si>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</si>
  <si>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</si>
  <si>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</si>
  <si>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</si>
  <si>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</si>
  <si>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</si>
  <si>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</si>
  <si>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</si>
  <si>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</si>
  <si>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</si>
  <si>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</si>
  <si>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</si>
  <si>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</si>
  <si>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</si>
  <si>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</si>
  <si>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</si>
  <si>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</si>
  <si>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</si>
  <si>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</si>
  <si>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</si>
  <si>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</si>
  <si>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</si>
  <si>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</si>
  <si>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</si>
  <si>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</si>
  <si>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</si>
  <si>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</si>
  <si>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</si>
  <si>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</si>
  <si>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</si>
  <si>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</si>
  <si>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</si>
  <si>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</si>
  <si>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</si>
  <si>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</si>
  <si>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</si>
  <si>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</si>
  <si>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</si>
  <si>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</si>
  <si>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</si>
  <si>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</si>
  <si>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</si>
  <si>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</si>
  <si>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</si>
  <si>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</si>
  <si>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</si>
  <si>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</si>
  <si>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</si>
  <si>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</si>
  <si>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</si>
  <si>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</si>
  <si>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</si>
  <si>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</si>
  <si>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</si>
  <si>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</si>
  <si>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</si>
  <si>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</si>
  <si>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</si>
  <si>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</si>
  <si>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</si>
  <si>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</si>
  <si>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</si>
  <si>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</si>
  <si>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</si>
  <si>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</si>
  <si>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</si>
  <si>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</si>
  <si>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</si>
  <si>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</si>
  <si>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</si>
  <si>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</si>
  <si>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</si>
  <si>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</si>
  <si>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</si>
  <si>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</si>
  <si>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</si>
  <si>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</si>
  <si>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</si>
  <si>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</si>
  <si>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</si>
  <si>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</si>
  <si>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</si>
  <si>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</si>
  <si>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</si>
  <si>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</si>
  <si>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</si>
  <si>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</si>
  <si>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</si>
  <si>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</si>
  <si>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</si>
  <si>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</si>
  <si>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</si>
  <si>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</si>
  <si>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</si>
  <si>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</si>
  <si>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</si>
  <si>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</si>
  <si>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</si>
  <si>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</si>
  <si>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</si>
  <si>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</si>
  <si>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</si>
  <si>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</si>
  <si>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</si>
  <si>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</si>
  <si>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</si>
  <si>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</si>
  <si>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</si>
  <si>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</si>
  <si>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</si>
  <si>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</si>
  <si>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</si>
  <si>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</si>
  <si>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</si>
  <si>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</si>
  <si>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</si>
  <si>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</si>
  <si>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</si>
  <si>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</si>
  <si>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</si>
  <si>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</si>
  <si>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</si>
  <si>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</si>
  <si>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</si>
  <si>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</si>
  <si>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</si>
  <si>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</si>
  <si>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</si>
  <si>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</si>
  <si>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</si>
  <si>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</si>
  <si>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</si>
  <si>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</si>
  <si>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</si>
  <si>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</si>
  <si>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</si>
  <si>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</si>
  <si>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</si>
  <si>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</si>
  <si>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</si>
  <si>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</si>
  <si>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</si>
  <si>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</si>
  <si>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</si>
  <si>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</si>
  <si>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</si>
  <si>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</si>
  <si>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</si>
  <si>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</si>
  <si>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</si>
  <si>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</si>
  <si>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</si>
  <si>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</si>
  <si>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</si>
  <si>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</si>
  <si>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</si>
  <si>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</si>
  <si>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</si>
  <si>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</si>
  <si>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</si>
  <si>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</si>
  <si>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</si>
  <si>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</si>
  <si>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</si>
  <si>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</si>
  <si>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</si>
  <si>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</si>
  <si>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</si>
  <si>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</si>
  <si>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</si>
  <si>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</si>
  <si>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</si>
  <si>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</si>
  <si>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</si>
  <si>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</si>
  <si>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</si>
  <si>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</si>
  <si>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</si>
  <si>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</si>
  <si>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</si>
  <si>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</si>
  <si>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</si>
  <si>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</si>
  <si>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</si>
  <si>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</si>
  <si>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</si>
  <si>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</si>
  <si>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</si>
  <si>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</si>
  <si>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</si>
  <si>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</si>
  <si>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</si>
  <si>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</si>
  <si>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</si>
  <si>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</si>
  <si>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</si>
  <si>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</si>
  <si>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</si>
  <si>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</si>
  <si>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</si>
  <si>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</si>
  <si>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</si>
  <si>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</si>
  <si>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</si>
  <si>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</si>
  <si>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</si>
  <si>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</si>
  <si>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</si>
  <si>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</si>
  <si>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</si>
  <si>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</si>
  <si>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</si>
  <si>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</si>
  <si>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</si>
  <si>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</si>
  <si>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</si>
  <si>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</si>
  <si>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</si>
  <si>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</si>
  <si>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</si>
  <si>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</si>
  <si>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</si>
  <si>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</si>
  <si>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</si>
  <si>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</si>
  <si>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</si>
  <si>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</si>
  <si>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</si>
  <si>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</si>
  <si>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</si>
  <si>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</si>
  <si>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</si>
  <si>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</si>
  <si>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</si>
  <si>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</si>
  <si>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</si>
  <si>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</si>
  <si>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</si>
  <si>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</si>
  <si>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</si>
  <si>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</si>
  <si>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</si>
  <si>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</si>
  <si>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</si>
  <si>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</si>
  <si>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</si>
  <si>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</si>
  <si>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</si>
  <si>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</si>
  <si>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</si>
  <si>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</si>
  <si>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</si>
  <si>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</si>
  <si>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</si>
  <si>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</si>
  <si>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</si>
  <si>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</si>
  <si>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</si>
  <si>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</si>
  <si>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</si>
  <si>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</si>
  <si>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</si>
  <si>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</si>
  <si>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</si>
  <si>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</si>
  <si>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</si>
  <si>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</si>
  <si>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</si>
  <si>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</si>
  <si>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</si>
  <si>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</si>
  <si>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</si>
  <si>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</si>
  <si>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</si>
  <si>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</si>
  <si>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</si>
  <si>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</si>
  <si>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</si>
  <si>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</si>
  <si>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</si>
  <si>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</si>
  <si>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</si>
  <si>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</si>
  <si>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</si>
  <si>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</si>
  <si>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</si>
  <si>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</si>
  <si>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</si>
  <si>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</si>
  <si>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</si>
  <si>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</si>
  <si>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</si>
  <si>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</si>
  <si>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</si>
  <si>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</si>
  <si>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</si>
  <si>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</si>
  <si>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</si>
  <si>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</si>
  <si>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</si>
  <si>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</si>
  <si>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</si>
  <si>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</si>
  <si>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</si>
  <si>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</si>
  <si>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</si>
  <si>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</si>
  <si>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</si>
  <si>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</si>
  <si>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</si>
  <si>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</si>
  <si>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</si>
  <si>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</si>
  <si>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</si>
  <si>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</si>
  <si>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</si>
  <si>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</si>
  <si>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</si>
  <si>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</si>
  <si>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</si>
  <si>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</si>
  <si>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</si>
  <si>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</si>
  <si>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</si>
  <si>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</si>
  <si>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</si>
  <si>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</si>
  <si>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</si>
  <si>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</si>
  <si>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</si>
  <si>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</si>
  <si>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</si>
  <si>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</si>
  <si>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</si>
  <si>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</si>
  <si>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</si>
  <si>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</si>
  <si>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</si>
  <si>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</si>
  <si>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</si>
  <si>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</si>
  <si>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</si>
  <si>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</si>
  <si>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</si>
  <si>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</si>
  <si>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</si>
  <si>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</si>
  <si>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</si>
  <si>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</si>
  <si>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</si>
  <si>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</si>
  <si>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</si>
  <si>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</si>
  <si>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</si>
  <si>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</si>
  <si>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</si>
  <si>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</si>
  <si>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</si>
  <si>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</si>
  <si>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</si>
  <si>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</si>
  <si>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</si>
  <si>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</si>
  <si>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</si>
  <si>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</si>
  <si>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</si>
  <si>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</si>
  <si>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</si>
  <si>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</si>
  <si>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</si>
  <si>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</si>
  <si>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</si>
  <si>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</si>
  <si>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</si>
  <si>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</si>
  <si>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</si>
  <si>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</si>
  <si>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</si>
  <si>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</si>
  <si>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</si>
  <si>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</si>
  <si>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</si>
  <si>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</si>
  <si>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</si>
  <si>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</si>
  <si>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</si>
  <si>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</si>
  <si>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</si>
  <si>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</si>
  <si>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</si>
  <si>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</si>
  <si>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</si>
  <si>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</si>
  <si>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</si>
  <si>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</si>
  <si>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</si>
  <si>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</si>
  <si>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</si>
  <si>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</si>
  <si>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</si>
  <si>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</si>
  <si>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</si>
  <si>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</si>
  <si>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</si>
  <si>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</si>
  <si>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</si>
  <si>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</si>
  <si>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</si>
  <si>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</si>
  <si>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</si>
  <si>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</si>
  <si>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</si>
  <si>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</si>
  <si>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</si>
  <si>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</si>
  <si>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</si>
  <si>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</si>
  <si>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</si>
  <si>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</si>
  <si>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</si>
  <si>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</si>
  <si>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</si>
  <si>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</si>
  <si>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</si>
  <si>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</si>
  <si>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</si>
  <si>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</si>
  <si>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</si>
  <si>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</si>
  <si>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</si>
  <si>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</si>
  <si>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</si>
  <si>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</si>
  <si>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</si>
  <si>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</si>
  <si>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</si>
  <si>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</si>
  <si>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</si>
  <si>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</si>
  <si>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</si>
  <si>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</si>
  <si>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</si>
  <si>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</si>
  <si>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</si>
  <si>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</si>
  <si>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</si>
  <si>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</si>
  <si>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</si>
  <si>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</si>
  <si>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</si>
  <si>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</si>
  <si>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</si>
  <si>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</si>
  <si>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</si>
  <si>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</si>
  <si>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</si>
  <si>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</si>
  <si>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</si>
  <si>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</si>
  <si>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</si>
  <si>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</si>
  <si>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</si>
  <si>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</si>
  <si>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</si>
  <si>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</si>
  <si>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</si>
  <si>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</si>
  <si>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</si>
  <si>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</si>
  <si>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</si>
  <si>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</si>
  <si>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</si>
  <si>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</si>
  <si>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</si>
  <si>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</si>
  <si>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</si>
  <si>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</si>
  <si>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</si>
  <si>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</si>
  <si>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</si>
  <si>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</si>
  <si>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</si>
  <si>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</si>
  <si>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</si>
  <si>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</si>
  <si>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</si>
  <si>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</si>
  <si>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</si>
  <si>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</si>
  <si>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</si>
  <si>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</si>
  <si>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</si>
  <si>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</si>
  <si>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</si>
  <si>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</si>
  <si>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</si>
  <si>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</si>
  <si>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</si>
  <si>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</si>
  <si>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</si>
  <si>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</si>
  <si>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</si>
  <si>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</si>
  <si>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</si>
  <si>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</si>
  <si>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</si>
  <si>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</si>
  <si>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</si>
  <si>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</si>
  <si>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</si>
  <si>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</si>
  <si>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</si>
  <si>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</si>
  <si>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</si>
  <si>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</si>
  <si>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</si>
  <si>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</si>
  <si>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</si>
  <si>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</si>
  <si>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</si>
  <si>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</si>
  <si>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</si>
  <si>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</si>
  <si>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</si>
  <si>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</si>
  <si>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</si>
  <si>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</si>
  <si>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</si>
  <si>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</si>
  <si>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</si>
  <si>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</si>
  <si>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</si>
  <si>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</si>
  <si>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</si>
  <si>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</si>
  <si>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</si>
  <si>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</si>
  <si>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</si>
  <si>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</si>
  <si>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</si>
  <si>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</si>
  <si>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</si>
  <si>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</si>
  <si>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</si>
  <si>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</si>
  <si>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</si>
  <si>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</si>
  <si>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</si>
  <si>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</si>
  <si>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</si>
  <si>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</si>
  <si>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</si>
  <si>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</si>
  <si>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</si>
  <si>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</si>
  <si>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</si>
  <si>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</si>
  <si>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</si>
  <si>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</si>
  <si>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</si>
  <si>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</si>
  <si>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</si>
  <si>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</si>
  <si>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</si>
  <si>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</si>
  <si>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</si>
  <si>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</si>
  <si>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</si>
  <si>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</si>
  <si>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</si>
  <si>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</si>
  <si>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</si>
  <si>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</si>
  <si>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</si>
  <si>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</si>
  <si>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</si>
  <si>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</si>
  <si>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</si>
  <si>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</si>
  <si>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</si>
  <si>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</si>
  <si>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</si>
  <si>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</si>
  <si>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</si>
  <si>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</si>
  <si>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</si>
  <si>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</si>
  <si>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</si>
  <si>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</si>
  <si>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</si>
  <si>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</si>
  <si>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</si>
  <si>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</si>
  <si>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</si>
  <si>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</si>
  <si>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</si>
  <si>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</si>
  <si>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</si>
  <si>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</si>
  <si>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</si>
  <si>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</si>
  <si>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</si>
  <si>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</si>
  <si>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</si>
  <si>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</si>
  <si>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</si>
  <si>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</si>
  <si>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</si>
  <si>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</si>
  <si>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</si>
  <si>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</si>
  <si>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</si>
  <si>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</si>
  <si>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</si>
  <si>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</si>
  <si>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</si>
  <si>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</si>
  <si>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</si>
  <si>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</si>
  <si>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</si>
  <si>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</si>
  <si>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</si>
  <si>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</si>
  <si>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</si>
  <si>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</si>
  <si>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</si>
  <si>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</si>
  <si>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</si>
  <si>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</si>
  <si>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</si>
  <si>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</si>
  <si>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</si>
  <si>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</si>
  <si>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</si>
  <si>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</si>
  <si>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</si>
  <si>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</si>
  <si>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</si>
  <si>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</si>
  <si>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</si>
  <si>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</si>
  <si>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</si>
  <si>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</si>
  <si>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</si>
  <si>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</si>
  <si>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</si>
  <si>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</si>
  <si>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</si>
  <si>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</si>
  <si>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</si>
  <si>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</si>
  <si>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</si>
  <si>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</si>
  <si>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</si>
  <si>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</si>
  <si>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</si>
  <si>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</si>
  <si>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</si>
  <si>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</si>
  <si>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</si>
  <si>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</si>
  <si>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</si>
  <si>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</si>
  <si>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</si>
  <si>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</si>
  <si>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</si>
  <si>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</si>
  <si>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</si>
  <si>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</si>
  <si>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</si>
  <si>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</si>
  <si>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</si>
  <si>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</si>
  <si>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</si>
  <si>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</si>
  <si>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</si>
  <si>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</si>
  <si>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</si>
  <si>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</si>
  <si>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</si>
  <si>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</si>
  <si>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</si>
  <si>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</si>
  <si>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</si>
  <si>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</si>
  <si>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</si>
  <si>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</si>
  <si>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</si>
  <si>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</si>
  <si>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</si>
  <si>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</si>
  <si>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</si>
  <si>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</si>
  <si>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</si>
  <si>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</si>
  <si>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</si>
  <si>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</si>
  <si>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</si>
  <si>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</si>
  <si>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</si>
  <si>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</si>
  <si>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</si>
  <si>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</si>
  <si>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</si>
  <si>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</si>
  <si>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</si>
  <si>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</si>
  <si>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</si>
  <si>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</si>
  <si>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</si>
  <si>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</si>
  <si>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</si>
  <si>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</si>
  <si>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</si>
  <si>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</si>
  <si>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</si>
  <si>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</si>
  <si>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</si>
  <si>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</si>
  <si>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</si>
  <si>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</si>
  <si>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</si>
  <si>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</si>
  <si>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</si>
  <si>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</si>
  <si>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</si>
  <si>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</si>
  <si>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</si>
  <si>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</si>
  <si>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</si>
  <si>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</si>
  <si>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</si>
  <si>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</si>
  <si>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</si>
  <si>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</si>
  <si>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</si>
  <si>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</si>
  <si>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</si>
  <si>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</si>
  <si>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</si>
  <si>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</si>
  <si>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</si>
  <si>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</si>
  <si>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</si>
  <si>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</si>
  <si>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</si>
  <si>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</si>
  <si>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</si>
  <si>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</si>
  <si>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</si>
  <si>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</si>
  <si>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</si>
  <si>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</si>
  <si>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</si>
  <si>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</si>
  <si>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</si>
  <si>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</si>
  <si>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</si>
  <si>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</si>
  <si>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</si>
  <si>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</si>
  <si>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</si>
  <si>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</si>
  <si>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</si>
  <si>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</si>
  <si>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</si>
  <si>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</si>
  <si>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</si>
  <si>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</si>
  <si>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</si>
  <si>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</si>
  <si>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</si>
  <si>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</si>
  <si>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</si>
  <si>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</si>
  <si>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</si>
  <si>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</si>
  <si>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</si>
  <si>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</si>
  <si>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</si>
  <si>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</si>
  <si>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</si>
  <si>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</si>
  <si>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</si>
  <si>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</si>
  <si>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</si>
  <si>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</si>
  <si>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</si>
  <si>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</si>
  <si>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</si>
  <si>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</si>
  <si>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</si>
  <si>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</si>
  <si>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</si>
  <si>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</si>
  <si>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</si>
  <si>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</si>
  <si>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</si>
  <si>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</si>
  <si>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</si>
  <si>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</si>
  <si>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</si>
  <si>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</si>
  <si>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</si>
  <si>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</si>
  <si>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</si>
  <si>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</si>
  <si>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</si>
  <si>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</si>
  <si>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</si>
  <si>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</si>
  <si>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</si>
  <si>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</si>
  <si>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</si>
  <si>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</si>
  <si>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</si>
  <si>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</si>
  <si>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</si>
  <si>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</si>
  <si>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</si>
  <si>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</si>
  <si>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</si>
  <si>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</si>
  <si>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</si>
  <si>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</si>
  <si>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</si>
  <si>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</si>
  <si>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</si>
  <si>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</si>
  <si>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</si>
  <si>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</si>
  <si>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</si>
  <si>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</si>
  <si>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</si>
  <si>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</si>
  <si>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</si>
  <si>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</si>
  <si>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</si>
  <si>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</si>
  <si>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</si>
  <si>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</si>
  <si>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</si>
  <si>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</si>
  <si>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</si>
  <si>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</si>
  <si>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</si>
  <si>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</si>
  <si>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</si>
  <si>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</si>
  <si>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</si>
  <si>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</si>
  <si>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</si>
  <si>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</si>
  <si>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</si>
  <si>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</si>
  <si>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</si>
  <si>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</si>
  <si>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</si>
  <si>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</si>
  <si>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</si>
  <si>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</si>
  <si>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</si>
  <si>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</si>
  <si>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</si>
  <si>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</si>
  <si>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</si>
  <si>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</si>
  <si>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</si>
  <si>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</si>
  <si>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</si>
  <si>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</si>
  <si>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</si>
  <si>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</si>
  <si>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</si>
  <si>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</si>
  <si>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</si>
  <si>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</si>
  <si>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</si>
  <si>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</si>
  <si>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</si>
  <si>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</si>
  <si>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</si>
  <si>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</si>
  <si>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</si>
  <si>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</si>
  <si>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</si>
  <si>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</si>
  <si>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</si>
  <si>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</si>
  <si>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</si>
  <si>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</si>
  <si>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</si>
  <si>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</si>
  <si>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</si>
  <si>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</si>
  <si>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</si>
  <si>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</si>
  <si>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</si>
  <si>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</si>
  <si>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</si>
  <si>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</si>
  <si>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</si>
  <si>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</si>
  <si>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</si>
  <si>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</si>
  <si>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</si>
  <si>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</si>
  <si>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</si>
  <si>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</si>
  <si>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</si>
  <si>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</si>
  <si>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</si>
  <si>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</si>
  <si>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</si>
  <si>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</si>
  <si>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</si>
  <si>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</si>
  <si>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</si>
  <si>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</si>
  <si>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</si>
  <si>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</si>
  <si>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</si>
  <si>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</si>
  <si>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</si>
  <si>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</si>
  <si>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</si>
  <si>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</si>
  <si>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</si>
  <si>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</si>
  <si>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</si>
  <si>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</si>
  <si>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</si>
  <si>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</si>
  <si>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</si>
  <si>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</si>
  <si>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</si>
  <si>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</si>
  <si>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</si>
  <si>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</si>
  <si>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</si>
  <si>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</si>
  <si>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</si>
  <si>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</si>
  <si>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</si>
  <si>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</si>
  <si>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</si>
  <si>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</si>
  <si>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</si>
  <si>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</si>
  <si>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</si>
  <si>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</si>
  <si>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</si>
  <si>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</si>
  <si>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</si>
  <si>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</si>
  <si>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</si>
  <si>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</si>
  <si>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</si>
  <si>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</si>
  <si>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</si>
  <si>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</si>
  <si>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</si>
  <si>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</si>
  <si>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</si>
  <si>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</si>
  <si>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</si>
  <si>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</si>
  <si>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</si>
  <si>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</si>
  <si>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</si>
  <si>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</si>
  <si>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</si>
  <si>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</si>
  <si>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</si>
  <si>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</si>
  <si>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</si>
  <si>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</si>
  <si>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</si>
  <si>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</si>
  <si>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</si>
  <si>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</si>
  <si>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</si>
  <si>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</si>
  <si>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</si>
  <si>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</si>
  <si>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</si>
  <si>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</si>
  <si>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</si>
  <si>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</si>
  <si>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</si>
  <si>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</si>
  <si>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</si>
  <si>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</si>
  <si>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</si>
  <si>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</si>
  <si>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</si>
  <si>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</si>
  <si>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</si>
  <si>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</si>
  <si>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</si>
  <si>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</si>
  <si>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</si>
  <si>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</si>
  <si>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</si>
  <si>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</si>
  <si>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</si>
  <si>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</si>
  <si>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</si>
  <si>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</si>
  <si>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</si>
  <si>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</si>
  <si>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</si>
  <si>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</si>
  <si>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</si>
  <si>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</si>
  <si>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</si>
  <si>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</si>
  <si>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</si>
  <si>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</si>
  <si>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</si>
  <si>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</si>
  <si>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</si>
  <si>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</si>
  <si>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</si>
  <si>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</si>
  <si>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</si>
  <si>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</si>
  <si>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</si>
  <si>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</si>
  <si>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</si>
  <si>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</si>
  <si>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</si>
  <si>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</si>
  <si>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</si>
  <si>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</si>
  <si>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</si>
  <si>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</si>
  <si>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</si>
  <si>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</si>
  <si>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</si>
  <si>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</si>
  <si>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</si>
  <si>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</si>
  <si>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</si>
  <si>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</si>
  <si>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</si>
  <si>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</si>
  <si>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</si>
  <si>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</si>
  <si>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</si>
  <si>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</si>
  <si>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</si>
  <si>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</si>
  <si>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</si>
  <si>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</si>
  <si>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</si>
  <si>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</si>
  <si>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</si>
  <si>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</si>
  <si>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</si>
  <si>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</si>
  <si>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</si>
  <si>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</si>
  <si>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</si>
  <si>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</si>
  <si>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</si>
  <si>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</si>
  <si>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</si>
  <si>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</si>
  <si>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</si>
  <si>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</si>
  <si>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</si>
  <si>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</si>
  <si>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</si>
  <si>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</si>
  <si>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</si>
  <si>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</si>
  <si>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</si>
  <si>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</si>
  <si>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</si>
  <si>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</si>
  <si>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</si>
  <si>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</si>
  <si>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</si>
  <si>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</si>
  <si>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</si>
  <si>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</si>
  <si>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</si>
  <si>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</si>
  <si>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</si>
  <si>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</si>
  <si>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</si>
  <si>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</si>
  <si>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</si>
  <si>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</si>
  <si>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</si>
  <si>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</si>
  <si>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</si>
  <si>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</si>
  <si>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</si>
  <si>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</si>
  <si>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</si>
  <si>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</si>
  <si>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</si>
  <si>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</si>
  <si>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</si>
  <si>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</si>
  <si>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</si>
  <si>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</si>
  <si>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</si>
  <si>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</si>
  <si>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</si>
  <si>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</si>
  <si>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</si>
  <si>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</si>
  <si>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</si>
  <si>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</si>
  <si>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</si>
  <si>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</si>
  <si>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</si>
  <si>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</si>
  <si>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</si>
  <si>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</si>
  <si>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</si>
  <si>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</si>
  <si>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</si>
  <si>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</si>
  <si>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</si>
  <si>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</si>
  <si>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</si>
  <si>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</si>
  <si>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</si>
  <si>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</si>
  <si>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</si>
  <si>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</si>
  <si>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</si>
  <si>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</si>
  <si>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</si>
  <si>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</si>
  <si>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</si>
  <si>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</si>
  <si>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</si>
  <si>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</si>
  <si>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</si>
  <si>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</si>
  <si>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</si>
  <si>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</si>
  <si>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</si>
  <si>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</si>
  <si>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</si>
  <si>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</si>
  <si>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</si>
  <si>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</si>
  <si>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</si>
  <si>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</si>
  <si>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</si>
  <si>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</si>
  <si>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</si>
  <si>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</si>
  <si>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</si>
  <si>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</si>
  <si>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</si>
  <si>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</si>
  <si>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</si>
  <si>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</si>
  <si>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</si>
  <si>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</si>
  <si>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</si>
  <si>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</si>
  <si>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</si>
  <si>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</si>
  <si>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</si>
  <si>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</si>
  <si>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</si>
  <si>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</si>
  <si>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</si>
  <si>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</si>
  <si>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</si>
  <si>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</si>
  <si>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</si>
  <si>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</si>
  <si>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</si>
  <si>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</si>
  <si>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</si>
  <si>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</si>
  <si>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</si>
  <si>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</si>
  <si>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</si>
  <si>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</si>
  <si>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</si>
  <si>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</si>
  <si>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</si>
  <si>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</si>
  <si>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</si>
  <si>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</si>
  <si>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</si>
  <si>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</si>
  <si>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</si>
  <si>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</si>
  <si>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</si>
  <si>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</si>
  <si>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</si>
  <si>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</si>
  <si>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</si>
  <si>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</si>
  <si>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</si>
  <si>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</si>
  <si>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</si>
  <si>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</si>
  <si>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</si>
  <si>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</si>
  <si>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</si>
  <si>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</si>
  <si>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</si>
  <si>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</si>
  <si>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</si>
  <si>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</si>
  <si>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</si>
  <si>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</si>
  <si>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</si>
  <si>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</si>
  <si>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</si>
  <si>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</si>
  <si>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</si>
  <si>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</si>
  <si>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</si>
  <si>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</si>
  <si>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</si>
  <si>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</si>
  <si>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</si>
  <si>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</si>
  <si>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</si>
  <si>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</si>
  <si>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</si>
  <si>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</si>
  <si>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</si>
  <si>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</si>
  <si>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</si>
  <si>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</si>
  <si>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</si>
  <si>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</si>
  <si>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</si>
  <si>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</si>
  <si>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</si>
  <si>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</si>
  <si>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</si>
  <si>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</si>
  <si>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</si>
  <si>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</si>
  <si>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</si>
  <si>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</si>
  <si>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</si>
  <si>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</si>
  <si>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</si>
  <si>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</si>
  <si>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</si>
  <si>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</si>
  <si>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</si>
  <si>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</si>
  <si>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</si>
  <si>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</si>
  <si>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</si>
  <si>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</si>
  <si>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</si>
  <si>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</si>
  <si>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</si>
  <si>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</si>
  <si>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</si>
  <si>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</si>
  <si>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</si>
  <si>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</si>
  <si>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</si>
  <si>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</si>
  <si>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</si>
  <si>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</si>
  <si>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</si>
  <si>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</si>
  <si>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</si>
  <si>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</si>
  <si>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</si>
  <si>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</si>
  <si>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</si>
  <si>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</si>
  <si>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</si>
  <si>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</si>
  <si>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</si>
  <si>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</si>
  <si>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</si>
  <si>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</si>
  <si>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</si>
  <si>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</si>
  <si>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</si>
  <si>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</si>
  <si>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</si>
  <si>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</si>
  <si>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</si>
  <si>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</si>
  <si>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</si>
  <si>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</si>
  <si>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</si>
  <si>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</si>
  <si>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</si>
  <si>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</si>
  <si>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</si>
  <si>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</si>
  <si>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</si>
  <si>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</si>
  <si>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</si>
  <si>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</si>
  <si>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</si>
  <si>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</si>
  <si>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</si>
  <si>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</si>
  <si>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</si>
  <si>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</si>
  <si>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</si>
  <si>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</si>
  <si>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</si>
  <si>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</si>
  <si>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</si>
  <si>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</si>
  <si>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</si>
  <si>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</si>
  <si>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</si>
  <si>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</si>
  <si>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</si>
  <si>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</si>
  <si>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</si>
  <si>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</si>
  <si>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</si>
  <si>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</si>
  <si>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</si>
  <si>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</si>
  <si>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</si>
  <si>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</si>
  <si>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</si>
  <si>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</si>
  <si>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</si>
  <si>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</si>
  <si>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</si>
  <si>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</si>
  <si>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</si>
  <si>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</si>
  <si>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</si>
  <si>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</si>
  <si>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</si>
  <si>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</si>
  <si>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</si>
  <si>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</si>
  <si>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</si>
  <si>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</si>
  <si>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</si>
  <si>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</si>
  <si>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</si>
  <si>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</si>
  <si>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</si>
  <si>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</si>
  <si>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</si>
  <si>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</si>
  <si>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</si>
  <si>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</si>
  <si>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</si>
  <si>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</si>
  <si>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</si>
  <si>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</si>
  <si>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</si>
  <si>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</si>
  <si>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</si>
  <si>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</si>
  <si>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</si>
  <si>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</si>
  <si>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</si>
  <si>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</si>
  <si>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</si>
  <si>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</si>
  <si>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</si>
  <si>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</si>
  <si>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</si>
  <si>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</si>
  <si>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</si>
  <si>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</si>
  <si>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</si>
  <si>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</si>
  <si>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</si>
  <si>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</si>
  <si>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</si>
  <si>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</si>
  <si>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</si>
  <si>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</si>
  <si>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</si>
  <si>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</si>
  <si>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</si>
  <si>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</si>
  <si>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</si>
  <si>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</si>
  <si>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</si>
  <si>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</si>
  <si>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</si>
  <si>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</si>
  <si>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</si>
  <si>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</si>
  <si>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</si>
  <si>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</si>
  <si>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</si>
  <si>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</si>
  <si>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</si>
  <si>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</si>
  <si>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</si>
  <si>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</si>
  <si>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</si>
  <si>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</si>
  <si>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</si>
  <si>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</si>
  <si>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</si>
  <si>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</si>
  <si>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</si>
  <si>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</si>
  <si>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</si>
  <si>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</si>
  <si>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</si>
  <si>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</si>
  <si>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</si>
  <si>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</si>
  <si>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</si>
  <si>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</si>
  <si>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</si>
  <si>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</si>
  <si>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</si>
  <si>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</si>
  <si>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</si>
  <si>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</si>
  <si>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</si>
  <si>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</si>
  <si>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</si>
  <si>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</si>
  <si>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</si>
  <si>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</si>
  <si>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</si>
  <si>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</si>
  <si>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</si>
  <si>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</si>
  <si>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</si>
  <si>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</si>
  <si>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</si>
  <si>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</si>
  <si>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</si>
  <si>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</si>
  <si>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</si>
  <si>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</si>
  <si>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</si>
  <si>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</si>
  <si>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</si>
  <si>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</si>
  <si>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</si>
  <si>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</si>
  <si>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</si>
  <si>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</si>
  <si>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</si>
  <si>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</si>
  <si>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</si>
  <si>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</si>
  <si>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</si>
  <si>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</si>
  <si>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</si>
  <si>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</si>
  <si>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</si>
  <si>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</si>
  <si>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</si>
  <si>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</si>
  <si>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</si>
  <si>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</si>
  <si>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</si>
  <si>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</si>
  <si>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</si>
  <si>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</si>
  <si>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</si>
  <si>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</si>
  <si>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</si>
  <si>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</si>
  <si>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</si>
  <si>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</si>
  <si>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</si>
  <si>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</si>
  <si>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</si>
  <si>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</si>
  <si>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</si>
  <si>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</si>
  <si>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</si>
  <si>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</si>
  <si>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</si>
  <si>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</si>
  <si>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</si>
  <si>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</si>
  <si>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</si>
  <si>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</si>
  <si>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</si>
  <si>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</si>
  <si>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</si>
  <si>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</si>
  <si>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</si>
  <si>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</si>
  <si>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</si>
  <si>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</si>
  <si>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</si>
  <si>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</si>
  <si>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</si>
  <si>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</si>
  <si>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</si>
  <si>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</si>
  <si>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</si>
  <si>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</si>
  <si>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</si>
  <si>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</si>
  <si>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</si>
  <si>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</si>
  <si>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</si>
  <si>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</si>
  <si>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</si>
  <si>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</si>
  <si>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</si>
  <si>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</si>
  <si>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</si>
  <si>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</si>
  <si>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</si>
  <si>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</si>
  <si>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</si>
  <si>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</si>
  <si>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</si>
  <si>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</si>
  <si>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</si>
  <si>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</si>
  <si>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</si>
  <si>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</si>
  <si>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</si>
  <si>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</si>
  <si>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</si>
  <si>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</si>
  <si>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</si>
  <si>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</si>
  <si>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</si>
  <si>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</si>
  <si>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</si>
  <si>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</si>
  <si>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</si>
  <si>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</si>
  <si>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</si>
  <si>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</si>
  <si>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</si>
  <si>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</si>
  <si>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</si>
  <si>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</si>
  <si>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</si>
  <si>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</si>
  <si>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</si>
  <si>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</si>
  <si>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</si>
  <si>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</si>
  <si>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</si>
  <si>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</si>
  <si>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</si>
  <si>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</si>
  <si>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</si>
  <si>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</si>
  <si>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</si>
  <si>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</si>
  <si>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</si>
  <si>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</si>
  <si>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</si>
  <si>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</si>
  <si>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</si>
  <si>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</si>
  <si>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</si>
  <si>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</si>
  <si>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</si>
  <si>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</si>
  <si>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</si>
  <si>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</si>
  <si>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</si>
  <si>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</si>
  <si>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</si>
  <si>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</si>
  <si>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</si>
  <si>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</si>
  <si>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</si>
  <si>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</si>
  <si>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</si>
  <si>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</si>
  <si>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</si>
  <si>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</si>
  <si>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</si>
  <si>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</si>
  <si>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</si>
  <si>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</si>
  <si>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</si>
  <si>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</si>
  <si>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</si>
  <si>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</si>
  <si>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</si>
  <si>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</si>
  <si>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</si>
  <si>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</si>
  <si>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</si>
  <si>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</si>
  <si>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</si>
  <si>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</si>
  <si>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</si>
  <si>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</si>
  <si>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</si>
  <si>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</si>
  <si>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</si>
  <si>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</si>
  <si>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</si>
  <si>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</si>
  <si>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</si>
  <si>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</si>
  <si>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</si>
  <si>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</si>
  <si>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</si>
  <si>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</si>
  <si>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</si>
  <si>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</si>
  <si>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</si>
  <si>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</si>
  <si>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</si>
  <si>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</si>
  <si>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</si>
  <si>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</si>
  <si>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</si>
  <si>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</si>
  <si>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</si>
  <si>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</si>
  <si>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</si>
  <si>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</si>
  <si>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</si>
  <si>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</si>
  <si>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</si>
  <si>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</si>
  <si>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</si>
  <si>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</si>
  <si>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</si>
  <si>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</si>
  <si>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</si>
  <si>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</si>
  <si>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</si>
  <si>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</si>
  <si>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</si>
  <si>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</si>
  <si>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</si>
  <si>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</si>
  <si>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</si>
  <si>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</si>
  <si>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</si>
  <si>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</si>
  <si>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</si>
  <si>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</si>
  <si>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</si>
  <si>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</si>
  <si>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</si>
  <si>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</si>
  <si>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</si>
  <si>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</si>
  <si>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</si>
  <si>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</si>
  <si>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</si>
  <si>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</si>
  <si>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</si>
  <si>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</si>
  <si>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</si>
  <si>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</si>
  <si>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</si>
  <si>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</si>
  <si>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</si>
  <si>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</si>
  <si>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</si>
  <si>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</si>
  <si>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</si>
  <si>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</si>
  <si>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</si>
  <si>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</si>
  <si>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</si>
  <si>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</si>
  <si>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</si>
  <si>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</si>
  <si>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</si>
  <si>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</si>
  <si>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</si>
  <si>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</si>
  <si>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</si>
  <si>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</si>
  <si>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</si>
  <si>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</si>
  <si>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</si>
  <si>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</si>
  <si>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</si>
  <si>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</si>
  <si>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</si>
  <si>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</si>
  <si>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</si>
  <si>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</si>
  <si>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</si>
  <si>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</si>
  <si>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</si>
  <si>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</si>
  <si>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</si>
  <si>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</si>
  <si>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</si>
  <si>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</si>
  <si>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</si>
  <si>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</si>
  <si>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</si>
  <si>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</si>
  <si>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</si>
  <si>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</si>
  <si>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</si>
  <si>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</si>
  <si>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</si>
  <si>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</si>
  <si>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</si>
  <si>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</si>
  <si>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</si>
  <si>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</si>
  <si>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</si>
  <si>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</si>
  <si>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</si>
  <si>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</si>
  <si>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</si>
  <si>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</si>
  <si>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</si>
  <si>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</si>
  <si>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</si>
  <si>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</si>
  <si>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</si>
  <si>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</si>
  <si>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</si>
  <si>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</si>
  <si>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</si>
  <si>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</si>
  <si>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</si>
  <si>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</si>
  <si>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</si>
  <si>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</si>
  <si>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</si>
  <si>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</si>
  <si>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</si>
  <si>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</si>
  <si>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</si>
  <si>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</si>
  <si>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</si>
  <si>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</si>
  <si>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</si>
  <si>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</si>
  <si>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</si>
  <si>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</si>
  <si>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</si>
  <si>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</si>
  <si>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</si>
  <si>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</si>
  <si>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</si>
  <si>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</si>
  <si>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</si>
  <si>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</si>
  <si>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</si>
  <si>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</si>
  <si>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</si>
  <si>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</si>
  <si>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</si>
  <si>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</si>
  <si>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</si>
  <si>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</si>
  <si>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</si>
  <si>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</si>
  <si>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</si>
  <si>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</si>
  <si>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</si>
  <si>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</si>
  <si>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</si>
  <si>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</si>
  <si>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</si>
  <si>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</si>
  <si>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</si>
  <si>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</si>
  <si>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</si>
  <si>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</si>
  <si>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</si>
  <si>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</si>
  <si>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</si>
  <si>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</si>
  <si>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</si>
  <si>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</si>
  <si>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</si>
  <si>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</si>
  <si>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</si>
  <si>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</si>
  <si>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</si>
  <si>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</si>
  <si>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</si>
  <si>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</si>
  <si>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</si>
  <si>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</si>
  <si>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</si>
  <si>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</si>
  <si>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</si>
  <si>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</si>
  <si>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</si>
  <si>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</si>
  <si>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</si>
  <si>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</si>
  <si>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</si>
  <si>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</si>
  <si>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</si>
  <si>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</si>
  <si>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</si>
  <si>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</si>
  <si>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</si>
  <si>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</si>
  <si>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</si>
  <si>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</si>
  <si>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</si>
  <si>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</si>
  <si>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</si>
  <si>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</si>
  <si>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</si>
  <si>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</si>
  <si>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</si>
  <si>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</si>
  <si>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</si>
  <si>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</si>
  <si>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</si>
  <si>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</si>
  <si>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</si>
  <si>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</si>
  <si>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</si>
  <si>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</si>
  <si>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</si>
  <si>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</si>
  <si>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</si>
  <si>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</si>
  <si>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</si>
  <si>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</si>
  <si>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</si>
  <si>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</si>
  <si>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</si>
  <si>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</si>
  <si>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</si>
  <si>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</si>
  <si>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</si>
  <si>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</si>
  <si>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</si>
  <si>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</si>
  <si>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</si>
  <si>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</si>
  <si>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</si>
  <si>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</si>
  <si>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</si>
  <si>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</si>
  <si>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</si>
  <si>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</si>
  <si>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</si>
  <si>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</si>
  <si>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</si>
  <si>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</si>
  <si>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</si>
  <si>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</si>
  <si>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</si>
  <si>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</si>
  <si>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</si>
  <si>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</si>
  <si>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</si>
  <si>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</si>
  <si>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</si>
  <si>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</si>
  <si>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</si>
  <si>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</si>
  <si>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</si>
  <si>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</si>
  <si>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</si>
  <si>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</si>
  <si>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</si>
  <si>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</si>
  <si>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</si>
  <si>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</si>
  <si>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</si>
  <si>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</si>
  <si>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</si>
  <si>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</si>
  <si>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</si>
  <si>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</si>
  <si>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</si>
  <si>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</si>
  <si>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</si>
  <si>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</si>
  <si>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</si>
  <si>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</si>
  <si>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</si>
  <si>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</si>
  <si>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</si>
  <si>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</si>
  <si>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</si>
  <si>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</si>
  <si>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</si>
  <si>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</si>
  <si>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</si>
  <si>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</si>
  <si>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</si>
  <si>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</si>
  <si>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</si>
  <si>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</si>
  <si>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</si>
  <si>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</si>
  <si>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</si>
  <si>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</si>
  <si>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</si>
  <si>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</si>
  <si>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</si>
  <si>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</si>
  <si>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</si>
  <si>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</si>
  <si>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</si>
  <si>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</si>
  <si>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</si>
  <si>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</si>
  <si>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</si>
  <si>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</si>
  <si>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</si>
  <si>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</si>
  <si>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</si>
  <si>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</si>
  <si>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</si>
  <si>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</si>
  <si>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</si>
  <si>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</si>
  <si>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</si>
  <si>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</si>
  <si>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</si>
  <si>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</si>
  <si>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</si>
  <si>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</si>
  <si>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</si>
  <si>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</si>
  <si>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</si>
  <si>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</si>
  <si>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</si>
  <si>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</si>
  <si>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</si>
  <si>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</si>
  <si>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</si>
  <si>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</si>
  <si>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</si>
  <si>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</si>
  <si>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</si>
  <si>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</si>
  <si>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</si>
  <si>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</si>
  <si>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</si>
  <si>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</si>
  <si>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</si>
  <si>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</si>
  <si>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</si>
  <si>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</si>
  <si>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</si>
  <si>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</si>
  <si>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</si>
  <si>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</si>
  <si>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</si>
  <si>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</si>
  <si>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</si>
  <si>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</si>
  <si>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</si>
  <si>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</si>
  <si>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</si>
  <si>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</si>
  <si>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</si>
  <si>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</si>
  <si>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</si>
  <si>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</si>
  <si>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</si>
  <si>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</si>
  <si>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</si>
  <si>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</si>
  <si>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</si>
  <si>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</si>
  <si>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</si>
  <si>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</si>
  <si>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</si>
  <si>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</si>
  <si>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</si>
  <si>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</si>
  <si>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</si>
  <si>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</si>
  <si>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</si>
  <si>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</si>
  <si>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</si>
  <si>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</si>
  <si>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</si>
  <si>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</si>
  <si>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</si>
  <si>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</si>
  <si>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</si>
  <si>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</si>
  <si>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</si>
  <si>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</si>
  <si>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</si>
  <si>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</si>
  <si>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</si>
  <si>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</si>
  <si>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</si>
  <si>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</si>
  <si>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</si>
  <si>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</si>
  <si>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</si>
  <si>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</si>
  <si>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</si>
  <si>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</si>
  <si>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</si>
  <si>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</si>
  <si>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</si>
  <si>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</si>
  <si>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</si>
  <si>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</si>
  <si>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</si>
  <si>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</si>
  <si>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</si>
  <si>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</si>
  <si>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</si>
  <si>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</si>
  <si>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</si>
  <si>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</si>
  <si>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</si>
  <si>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</si>
  <si>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</si>
  <si>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</si>
  <si>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</si>
  <si>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</si>
  <si>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</si>
  <si>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</si>
  <si>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</si>
  <si>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</si>
  <si>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</si>
  <si>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</si>
  <si>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</si>
  <si>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</si>
  <si>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</si>
  <si>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</si>
  <si>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</si>
  <si>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</si>
  <si>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</si>
  <si>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</si>
  <si>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</si>
  <si>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</si>
  <si>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</si>
  <si>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</si>
  <si>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</si>
  <si>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</si>
  <si>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</si>
  <si>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</si>
  <si>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</si>
  <si>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</si>
  <si>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</si>
  <si>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</si>
  <si>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</si>
  <si>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</si>
  <si>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</si>
  <si>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</si>
  <si>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</si>
  <si>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</si>
  <si>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</si>
  <si>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</si>
  <si>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</si>
  <si>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</si>
  <si>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</si>
  <si>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</si>
  <si>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</si>
  <si>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</si>
  <si>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</si>
  <si>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</si>
  <si>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</si>
  <si>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</si>
  <si>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</si>
  <si>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</si>
  <si>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</si>
  <si>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</si>
  <si>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</si>
  <si>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</si>
  <si>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</si>
  <si>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</si>
  <si>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</si>
  <si>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</si>
  <si>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</si>
  <si>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</si>
  <si>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</si>
  <si>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</si>
  <si>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</si>
  <si>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</si>
  <si>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</si>
  <si>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</si>
  <si>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</si>
  <si>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</si>
  <si>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</si>
  <si>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</si>
  <si>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</si>
  <si>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</si>
  <si>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</si>
  <si>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</si>
  <si>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</si>
  <si>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</si>
  <si>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</si>
  <si>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</si>
  <si>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</si>
  <si>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</si>
  <si>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</si>
  <si>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</si>
  <si>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</si>
  <si>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</si>
  <si>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</si>
  <si>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</si>
  <si>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</si>
  <si>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</si>
  <si>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</si>
  <si>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</si>
  <si>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</si>
  <si>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</si>
  <si>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</si>
  <si>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</si>
  <si>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</si>
  <si>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</si>
  <si>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</si>
  <si>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</si>
  <si>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</si>
  <si>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</si>
  <si>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</si>
  <si>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</si>
  <si>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</si>
  <si>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</si>
  <si>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</si>
  <si>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</si>
  <si>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</si>
  <si>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</si>
  <si>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</si>
  <si>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</si>
  <si>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</si>
  <si>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</si>
  <si>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</si>
  <si>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</si>
  <si>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</si>
  <si>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</si>
  <si>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</si>
  <si>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</si>
  <si>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</si>
  <si>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</si>
  <si>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</si>
  <si>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</si>
  <si>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</si>
  <si>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</si>
  <si>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</si>
  <si>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</si>
  <si>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</si>
  <si>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</si>
  <si>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</si>
  <si>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</si>
  <si>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</si>
  <si>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</si>
  <si>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</si>
  <si>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</si>
  <si>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</si>
  <si>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</si>
  <si>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</si>
  <si>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</si>
  <si>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</si>
  <si>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</si>
  <si>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</si>
  <si>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</si>
  <si>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</si>
  <si>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</si>
  <si>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</si>
  <si>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</si>
  <si>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</si>
  <si>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</si>
  <si>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</si>
  <si>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</si>
  <si>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</si>
  <si>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</si>
  <si>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</si>
  <si>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</si>
  <si>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</si>
  <si>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</si>
  <si>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</si>
  <si>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</si>
  <si>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</si>
  <si>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</si>
  <si>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</si>
  <si>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</si>
  <si>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</si>
  <si>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</si>
  <si>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</si>
  <si>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</si>
  <si>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</si>
  <si>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</si>
  <si>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</si>
  <si>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</si>
  <si>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</si>
  <si>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</si>
  <si>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</si>
  <si>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</si>
  <si>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</si>
  <si>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</si>
  <si>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</si>
  <si>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</si>
  <si>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</si>
  <si>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</si>
  <si>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</si>
  <si>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</si>
  <si>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</si>
  <si>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</si>
  <si>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</si>
  <si>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</si>
  <si>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</si>
  <si>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</si>
  <si>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</si>
  <si>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</si>
  <si>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</si>
  <si>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</si>
  <si>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</si>
  <si>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</si>
  <si>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</si>
  <si>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</si>
  <si>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</si>
  <si>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</si>
  <si>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</si>
  <si>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</si>
  <si>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</si>
  <si>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</si>
  <si>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</si>
  <si>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</si>
  <si>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</si>
  <si>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</si>
  <si>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</si>
  <si>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</si>
  <si>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</si>
  <si>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</si>
  <si>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</si>
  <si>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</si>
  <si>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</si>
  <si>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</si>
  <si>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</si>
  <si>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</si>
  <si>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</si>
  <si>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</si>
  <si>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</si>
  <si>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</si>
  <si>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</si>
  <si>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</si>
  <si>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</si>
  <si>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</si>
  <si>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</si>
  <si>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</si>
  <si>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</si>
  <si>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</si>
  <si>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</si>
  <si>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</si>
  <si>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</si>
  <si>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</si>
  <si>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</si>
  <si>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</si>
  <si>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</si>
  <si>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</si>
  <si>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</si>
  <si>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</si>
  <si>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</si>
  <si>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</si>
  <si>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</si>
  <si>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</si>
  <si>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</si>
  <si>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</si>
  <si>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</si>
  <si>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</si>
  <si>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</si>
  <si>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</si>
  <si>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</si>
  <si>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</si>
  <si>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</si>
  <si>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</si>
  <si>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</si>
  <si>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</si>
  <si>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</si>
  <si>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</si>
  <si>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</si>
  <si>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</si>
  <si>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</si>
  <si>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</si>
  <si>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</si>
  <si>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</si>
  <si>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</si>
  <si>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</si>
  <si>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</si>
  <si>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</si>
  <si>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</si>
  <si>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</si>
  <si>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</si>
  <si>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</si>
  <si>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</si>
  <si>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</si>
  <si>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</si>
  <si>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</si>
  <si>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</si>
  <si>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</si>
  <si>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</si>
  <si>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</si>
  <si>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</si>
  <si>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</si>
  <si>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</si>
  <si>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</si>
  <si>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</si>
  <si>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</si>
  <si>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</si>
  <si>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</si>
  <si>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</si>
  <si>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</si>
  <si>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</si>
  <si>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</si>
  <si>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</si>
  <si>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</si>
  <si>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</si>
  <si>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</si>
  <si>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</si>
  <si>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</si>
  <si>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</si>
  <si>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</si>
  <si>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</si>
  <si>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</si>
  <si>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</si>
  <si>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</si>
  <si>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</si>
  <si>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</si>
  <si>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</si>
  <si>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</si>
  <si>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</si>
  <si>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</si>
  <si>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</si>
  <si>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</si>
  <si>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</si>
  <si>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</si>
  <si>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</si>
  <si>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</si>
  <si>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</si>
  <si>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</si>
  <si>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</si>
  <si>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</si>
  <si>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</si>
  <si>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</si>
  <si>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</si>
  <si>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</si>
  <si>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</si>
  <si>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</si>
  <si>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</si>
  <si>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</si>
  <si>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</si>
  <si>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</si>
  <si>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</si>
  <si>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</si>
  <si>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</si>
  <si>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</si>
  <si>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</si>
  <si>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</si>
  <si>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</si>
  <si>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</si>
  <si>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</si>
  <si>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</si>
  <si>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</si>
  <si>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</si>
  <si>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</si>
  <si>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</si>
  <si>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</si>
  <si>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</si>
  <si>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</si>
  <si>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</si>
  <si>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</si>
  <si>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</si>
  <si>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</si>
  <si>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</si>
  <si>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</si>
  <si>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</si>
  <si>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</si>
  <si>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</si>
  <si>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</si>
  <si>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</si>
  <si>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</si>
  <si>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</si>
  <si>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</si>
  <si>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</si>
  <si>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</si>
  <si>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</si>
  <si>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</si>
  <si>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</si>
  <si>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</si>
  <si>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</si>
  <si>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</si>
  <si>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</si>
  <si>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</si>
  <si>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</si>
  <si>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</si>
  <si>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</si>
  <si>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</si>
  <si>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</si>
  <si>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</si>
  <si>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</si>
  <si>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</si>
  <si>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</si>
  <si>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</si>
  <si>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</si>
  <si>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</si>
  <si>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</si>
  <si>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</si>
  <si>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</si>
  <si>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</si>
  <si>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</si>
  <si>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</si>
  <si>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</si>
  <si>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</si>
  <si>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</si>
  <si>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</si>
  <si>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</si>
  <si>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</si>
  <si>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</si>
  <si>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</si>
  <si>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</si>
  <si>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</si>
  <si>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</si>
  <si>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</si>
  <si>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</si>
  <si>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</si>
  <si>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</si>
  <si>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</si>
  <si>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</si>
  <si>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</si>
  <si>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</si>
  <si>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</si>
  <si>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</si>
  <si>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</si>
  <si>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</si>
  <si>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</si>
  <si>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</si>
  <si>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</si>
  <si>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</si>
  <si>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</si>
  <si>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</si>
  <si>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</si>
  <si>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</si>
  <si>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</si>
  <si>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</si>
  <si>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</si>
  <si>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</si>
  <si>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</si>
  <si>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</si>
  <si>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</si>
  <si>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</si>
  <si>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</si>
  <si>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</si>
  <si>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</si>
  <si>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</si>
  <si>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</si>
  <si>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</si>
  <si>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</si>
  <si>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</si>
  <si>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</si>
  <si>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</si>
  <si>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</si>
  <si>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</si>
  <si>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</si>
  <si>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</si>
  <si>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</si>
  <si>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</si>
  <si>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</si>
  <si>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</si>
  <si>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</si>
  <si>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</si>
  <si>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</si>
  <si>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</si>
  <si>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</si>
  <si>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</si>
  <si>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</si>
  <si>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</si>
  <si>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</si>
  <si>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</si>
  <si>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</si>
  <si>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</si>
  <si>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</si>
  <si>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</si>
  <si>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</si>
  <si>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</si>
  <si>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</si>
  <si>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</si>
  <si>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</si>
  <si>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</si>
  <si>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</si>
  <si>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</si>
  <si>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</si>
  <si>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</si>
  <si>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</si>
  <si>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</si>
  <si>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</si>
  <si>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</si>
  <si>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</si>
  <si>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</si>
  <si>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</si>
  <si>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</si>
  <si>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</si>
  <si>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</si>
  <si>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</si>
  <si>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</si>
  <si>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</si>
  <si>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</si>
  <si>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</si>
  <si>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</si>
  <si>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</si>
  <si>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</si>
  <si>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</si>
  <si>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</si>
  <si>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</si>
  <si>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</si>
  <si>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</si>
  <si>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</si>
  <si>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</si>
  <si>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</si>
  <si>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</si>
  <si>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</si>
  <si>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</si>
  <si>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</si>
  <si>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</si>
  <si>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</si>
  <si>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</si>
  <si>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</si>
  <si>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</si>
  <si>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</si>
  <si>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</si>
  <si>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</si>
  <si>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</si>
  <si>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</si>
  <si>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</si>
  <si>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</si>
  <si>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</si>
  <si>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</si>
  <si>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</si>
  <si>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</si>
  <si>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</si>
  <si>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</si>
  <si>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</si>
  <si>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</si>
  <si>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</si>
  <si>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</si>
  <si>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</si>
  <si>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</si>
  <si>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</si>
  <si>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</si>
  <si>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</si>
  <si>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</si>
  <si>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</si>
  <si>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</si>
  <si>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</si>
  <si>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</si>
  <si>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</si>
  <si>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</si>
  <si>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</si>
  <si>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</si>
  <si>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</si>
  <si>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</si>
  <si>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</si>
  <si>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</si>
  <si>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</si>
  <si>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</si>
  <si>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</si>
  <si>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</si>
  <si>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</si>
  <si>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</si>
  <si>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</si>
  <si>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</si>
  <si>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</si>
  <si>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</si>
  <si>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</si>
  <si>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</si>
  <si>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</si>
  <si>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</si>
  <si>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</si>
  <si>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</si>
  <si>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</si>
  <si>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</si>
  <si>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</si>
  <si>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</si>
  <si>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</si>
  <si>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</si>
  <si>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</si>
  <si>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</si>
  <si>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</si>
  <si>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</si>
  <si>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</si>
  <si>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</si>
  <si>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</si>
  <si>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</si>
  <si>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</si>
  <si>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</si>
  <si>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</si>
  <si>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</si>
  <si>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</si>
  <si>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</si>
  <si>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</si>
  <si>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</si>
  <si>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</si>
  <si>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</si>
  <si>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</si>
  <si>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</si>
  <si>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</si>
  <si>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</si>
  <si>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</si>
  <si>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</si>
  <si>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</si>
  <si>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</si>
  <si>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</si>
  <si>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</si>
  <si>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</si>
  <si>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</si>
  <si>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</si>
  <si>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</si>
  <si>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</si>
  <si>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</si>
  <si>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</si>
  <si>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</si>
  <si>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</si>
  <si>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</si>
  <si>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</si>
  <si>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</si>
  <si>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</si>
  <si>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</si>
  <si>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</si>
  <si>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</si>
  <si>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</si>
  <si>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</si>
  <si>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</si>
  <si>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</si>
  <si>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</si>
  <si>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</si>
  <si>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</si>
  <si>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</si>
  <si>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</si>
  <si>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</si>
  <si>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</si>
  <si>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</si>
  <si>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</si>
  <si>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</si>
  <si>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</si>
  <si>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</si>
  <si>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</si>
  <si>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</si>
  <si>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</si>
  <si>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</si>
  <si>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</si>
  <si>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</si>
  <si>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</si>
  <si>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</si>
  <si>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</si>
  <si>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</si>
  <si>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</si>
  <si>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</si>
  <si>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</si>
  <si>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</si>
  <si>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</si>
  <si>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</si>
  <si>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</si>
  <si>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</si>
  <si>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</si>
  <si>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</si>
  <si>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</si>
  <si>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</si>
  <si>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</si>
  <si>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</si>
  <si>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</si>
  <si>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</si>
  <si>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</si>
  <si>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</si>
  <si>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</si>
  <si>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</si>
  <si>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</si>
  <si>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</si>
  <si>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</si>
  <si>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</si>
  <si>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</si>
  <si>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</si>
  <si>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</si>
  <si>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</si>
  <si>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</si>
  <si>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</si>
  <si>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</si>
  <si>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</si>
  <si>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</si>
  <si>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</si>
  <si>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</si>
  <si>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</si>
  <si>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</si>
  <si>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</si>
  <si>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</si>
  <si>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</si>
  <si>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</si>
  <si>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</si>
  <si>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</si>
  <si>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</si>
  <si>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</si>
  <si>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</si>
  <si>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</si>
  <si>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</si>
  <si>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</si>
  <si>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</si>
  <si>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</si>
  <si>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</si>
  <si>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</si>
  <si>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</si>
  <si>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</si>
  <si>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</si>
  <si>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</si>
  <si>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</si>
  <si>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</si>
  <si>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</si>
  <si>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</si>
  <si>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</si>
  <si>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</si>
  <si>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</si>
  <si>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</si>
  <si>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</si>
  <si>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</si>
  <si>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</si>
  <si>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</si>
  <si>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</si>
  <si>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</si>
  <si>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</si>
  <si>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</si>
  <si>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</si>
  <si>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</si>
  <si>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</si>
  <si>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</si>
  <si>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</si>
  <si>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</si>
  <si>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</si>
  <si>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</si>
  <si>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</si>
  <si>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</si>
  <si>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</si>
  <si>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</si>
  <si>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</si>
  <si>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</si>
  <si>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</si>
  <si>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</si>
  <si>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</si>
  <si>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</si>
  <si>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</si>
  <si>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</si>
  <si>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</si>
  <si>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</si>
  <si>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</si>
  <si>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</si>
  <si>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</si>
  <si>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</si>
  <si>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</si>
  <si>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</si>
  <si>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</si>
  <si>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</si>
  <si>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</si>
  <si>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</si>
  <si>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</si>
  <si>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</si>
  <si>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</si>
  <si>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</si>
  <si>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</si>
  <si>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</si>
  <si>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</si>
  <si>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</si>
  <si>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</si>
  <si>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</si>
  <si>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</si>
  <si>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</si>
  <si>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</si>
  <si>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</si>
  <si>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</si>
  <si>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</si>
  <si>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</si>
  <si>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</si>
  <si>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</si>
  <si>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</si>
  <si>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</si>
  <si>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</si>
  <si>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</si>
  <si>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</si>
  <si>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</si>
  <si>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</si>
  <si>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</si>
  <si>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</si>
  <si>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</si>
  <si>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</si>
  <si>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</si>
  <si>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</si>
  <si>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</si>
  <si>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</si>
  <si>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</si>
  <si>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</si>
  <si>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</si>
  <si>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</si>
  <si>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</si>
  <si>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</si>
  <si>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</si>
  <si>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</si>
  <si>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</si>
  <si>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</si>
  <si>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</si>
  <si>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</si>
  <si>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</si>
  <si>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</si>
  <si>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</si>
  <si>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</si>
  <si>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</si>
  <si>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</si>
  <si>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</si>
  <si>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</si>
  <si>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</si>
  <si>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</si>
  <si>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</si>
  <si>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</si>
  <si>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</si>
  <si>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</si>
  <si>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</si>
  <si>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</si>
  <si>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</si>
  <si>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</si>
  <si>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</si>
  <si>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</si>
  <si>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</si>
  <si>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</si>
  <si>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</si>
  <si>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</si>
  <si>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</si>
  <si>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</si>
  <si>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</si>
  <si>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</si>
  <si>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</si>
  <si>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</si>
  <si>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</si>
  <si>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</si>
  <si>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</si>
  <si>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</si>
  <si>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</si>
  <si>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</si>
  <si>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</si>
  <si>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</si>
  <si>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</si>
  <si>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</si>
  <si>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</si>
  <si>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</si>
  <si>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</si>
  <si>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</si>
  <si>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</si>
  <si>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</si>
  <si>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</si>
  <si>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</si>
  <si>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</si>
  <si>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</si>
  <si>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</si>
  <si>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</si>
  <si>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</si>
  <si>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</si>
  <si>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</si>
  <si>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</si>
  <si>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</si>
  <si>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</si>
  <si>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</si>
  <si>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</si>
  <si>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</si>
  <si>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</si>
  <si>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</si>
  <si>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</si>
  <si>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</si>
  <si>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</si>
  <si>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</si>
  <si>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</si>
  <si>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</si>
  <si>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</si>
  <si>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</si>
  <si>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</si>
  <si>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</si>
  <si>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</si>
  <si>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</si>
  <si>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</si>
  <si>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</si>
  <si>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</si>
  <si>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</si>
  <si>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</si>
  <si>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</si>
  <si>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</si>
  <si>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</si>
  <si>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</si>
  <si>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</si>
  <si>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</si>
  <si>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</si>
  <si>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</si>
  <si>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</si>
  <si>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</si>
  <si>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</si>
  <si>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</si>
  <si>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</si>
  <si>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</si>
  <si>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</si>
  <si>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</si>
  <si>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</si>
  <si>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</si>
  <si>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</si>
  <si>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</si>
  <si>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</si>
  <si>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</si>
  <si>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</si>
  <si>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</si>
  <si>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</si>
  <si>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</si>
  <si>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</si>
  <si>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</si>
  <si>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</si>
  <si>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</si>
  <si>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</si>
  <si>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</si>
  <si>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</si>
  <si>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</si>
  <si>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</si>
  <si>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</si>
  <si>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</si>
  <si>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</si>
  <si>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</si>
  <si>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</si>
  <si>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</si>
  <si>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</si>
  <si>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</si>
  <si>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</si>
  <si>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</si>
  <si>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</si>
  <si>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</si>
  <si>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</si>
  <si>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</si>
  <si>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</si>
  <si>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</si>
  <si>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</si>
  <si>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</si>
  <si>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</si>
  <si>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</si>
  <si>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</si>
  <si>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</si>
  <si>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</si>
  <si>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</si>
  <si>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</si>
  <si>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</si>
  <si>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</si>
  <si>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</si>
  <si>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</si>
  <si>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</si>
  <si>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</si>
  <si>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</si>
  <si>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</si>
  <si>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</si>
  <si>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</si>
  <si>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</si>
  <si>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</si>
  <si>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</si>
  <si>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</si>
  <si>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</si>
  <si>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</si>
  <si>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</si>
  <si>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</si>
  <si>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</si>
  <si>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</si>
  <si>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</si>
  <si>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</si>
  <si>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</si>
  <si>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</si>
  <si>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</si>
  <si>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</si>
  <si>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</si>
  <si>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</si>
  <si>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</si>
  <si>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</si>
  <si>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</si>
  <si>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</si>
  <si>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</si>
  <si>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</si>
  <si>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</si>
  <si>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</si>
  <si>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</si>
  <si>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</si>
  <si>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</si>
  <si>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</si>
  <si>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</si>
  <si>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</si>
  <si>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</si>
  <si>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</si>
  <si>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</si>
  <si>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</si>
  <si>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</si>
  <si>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</si>
  <si>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</si>
  <si>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</si>
  <si>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</si>
  <si>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</si>
  <si>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</si>
  <si>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</si>
  <si>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</si>
  <si>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</si>
  <si>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</si>
  <si>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</si>
  <si>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</si>
  <si>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</si>
  <si>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</si>
  <si>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</si>
  <si>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</si>
  <si>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</si>
  <si>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</si>
  <si>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</si>
  <si>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</si>
  <si>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</si>
  <si>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</si>
  <si>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</si>
  <si>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</si>
  <si>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</si>
  <si>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</si>
  <si>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</si>
  <si>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</si>
  <si>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</si>
  <si>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</si>
  <si>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</si>
  <si>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</si>
  <si>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</si>
  <si>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</si>
  <si>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</si>
  <si>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</si>
  <si>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</si>
  <si>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</si>
  <si>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</si>
  <si>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</si>
  <si>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</si>
  <si>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</si>
  <si>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</si>
  <si>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</si>
  <si>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</si>
  <si>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</si>
  <si>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</si>
  <si>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</si>
  <si>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</si>
  <si>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</si>
  <si>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</si>
  <si>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</si>
  <si>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</si>
  <si>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</si>
  <si>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</si>
  <si>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</si>
  <si>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</si>
  <si>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</si>
  <si>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</si>
  <si>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</si>
  <si>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</si>
  <si>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</si>
  <si>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</si>
  <si>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</si>
  <si>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</si>
  <si>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</si>
  <si>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</si>
  <si>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</si>
  <si>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</si>
  <si>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</si>
  <si>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</si>
  <si>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</si>
  <si>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</si>
  <si>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</si>
  <si>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</si>
  <si>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</si>
  <si>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</si>
  <si>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</si>
  <si>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</si>
  <si>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</si>
  <si>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</si>
  <si>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</si>
  <si>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</si>
  <si>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</si>
  <si>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</si>
  <si>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</si>
  <si>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</si>
  <si>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</si>
  <si>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</si>
  <si>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</si>
  <si>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</si>
  <si>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</si>
  <si>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</si>
  <si>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</si>
  <si>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</si>
  <si>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</si>
  <si>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</si>
  <si>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</si>
  <si>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</si>
  <si>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</si>
  <si>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</si>
  <si>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</si>
  <si>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</si>
  <si>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</si>
  <si>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</si>
  <si>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</si>
  <si>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</si>
  <si>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</si>
  <si>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</si>
  <si>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</si>
  <si>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</si>
  <si>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</si>
  <si>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</si>
  <si>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</si>
  <si>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</si>
  <si>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</si>
  <si>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</si>
  <si>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</si>
  <si>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</si>
  <si>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</si>
  <si>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</si>
  <si>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</si>
  <si>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</si>
  <si>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</si>
  <si>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</si>
  <si>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</si>
  <si>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</si>
  <si>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</si>
  <si>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</si>
  <si>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</si>
  <si>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</si>
  <si>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</si>
  <si>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</si>
  <si>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</si>
  <si>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</si>
  <si>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</si>
  <si>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</si>
  <si>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</si>
  <si>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</si>
  <si>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</si>
  <si>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</si>
  <si>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</si>
  <si>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</si>
  <si>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</si>
  <si>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</si>
  <si>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</si>
  <si>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</si>
  <si>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</si>
  <si>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</si>
  <si>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</si>
  <si>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</si>
  <si>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</si>
  <si>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</si>
  <si>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</si>
  <si>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</si>
  <si>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</si>
  <si>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</si>
  <si>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</si>
  <si>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</si>
  <si>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</si>
  <si>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</si>
  <si>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</si>
  <si>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</si>
  <si>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</si>
  <si>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</si>
  <si>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</si>
  <si>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</si>
  <si>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</si>
  <si>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</si>
  <si>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</si>
  <si>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</si>
  <si>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</si>
  <si>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</si>
  <si>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</si>
  <si>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</si>
  <si>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</si>
  <si>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</si>
  <si>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</si>
  <si>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</si>
  <si>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</si>
  <si>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</si>
  <si>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</si>
  <si>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</si>
  <si>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</si>
  <si>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</si>
  <si>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</si>
  <si>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</si>
  <si>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</si>
  <si>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</si>
  <si>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</si>
  <si>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</si>
  <si>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</si>
  <si>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</si>
  <si>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</si>
  <si>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</si>
  <si>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</si>
  <si>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</si>
  <si>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</si>
  <si>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</si>
  <si>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</si>
  <si>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</si>
  <si>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</si>
  <si>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</si>
  <si>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</si>
  <si>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</si>
  <si>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</si>
  <si>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</si>
  <si>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</si>
  <si>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</si>
  <si>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</si>
  <si>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</si>
  <si>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</si>
  <si>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</si>
  <si>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</si>
  <si>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</si>
  <si>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</si>
  <si>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</si>
  <si>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</si>
  <si>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</si>
  <si>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</si>
  <si>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</si>
  <si>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</si>
  <si>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</si>
  <si>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</si>
  <si>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</si>
  <si>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</si>
  <si>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</si>
  <si>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</si>
  <si>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</si>
  <si>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</si>
  <si>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</si>
  <si>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</si>
  <si>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</si>
  <si>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</si>
  <si>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</si>
  <si>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</si>
  <si>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</si>
  <si>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</si>
  <si>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</si>
  <si>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</si>
  <si>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</si>
  <si>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</si>
  <si>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</si>
  <si>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</si>
  <si>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</si>
  <si>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</si>
  <si>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</si>
  <si>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</si>
  <si>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</si>
  <si>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</si>
  <si>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</si>
  <si>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</si>
  <si>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</si>
  <si>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</si>
  <si>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</si>
  <si>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</si>
  <si>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</si>
  <si>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</si>
  <si>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</si>
  <si>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</si>
  <si>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</si>
  <si>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</si>
  <si>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</si>
  <si>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</si>
  <si>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</si>
  <si>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</si>
  <si>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</si>
  <si>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</si>
  <si>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</si>
  <si>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</si>
  <si>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</si>
  <si>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</si>
  <si>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</si>
  <si>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</si>
  <si>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</si>
  <si>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</si>
  <si>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</si>
  <si>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</si>
  <si>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</si>
  <si>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</si>
  <si>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</si>
  <si>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</si>
  <si>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</si>
  <si>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</si>
  <si>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</si>
  <si>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</si>
  <si>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</si>
  <si>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</si>
  <si>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</si>
  <si>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</si>
  <si>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</si>
  <si>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</si>
  <si>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</si>
  <si>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</si>
  <si>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</si>
  <si>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</si>
  <si>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</si>
  <si>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</si>
  <si>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</si>
  <si>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</si>
  <si>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</si>
  <si>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</si>
  <si>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</si>
  <si>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</si>
  <si>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</si>
  <si>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</si>
  <si>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</si>
  <si>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</si>
  <si>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</si>
  <si>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</si>
  <si>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</si>
  <si>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</si>
  <si>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</si>
  <si>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</si>
  <si>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</si>
  <si>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</si>
  <si>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</si>
  <si>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</si>
  <si>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</si>
  <si>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</si>
  <si>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</si>
  <si>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</si>
  <si>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</si>
  <si>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</si>
  <si>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</si>
  <si>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</si>
  <si>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</si>
  <si>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</si>
  <si>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</si>
  <si>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</si>
  <si>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</si>
  <si>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</si>
  <si>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</si>
  <si>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</si>
  <si>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</si>
  <si>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</si>
  <si>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</si>
  <si>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</si>
  <si>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</si>
  <si>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</si>
  <si>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</si>
  <si>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</si>
  <si>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</si>
  <si>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</si>
  <si>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</si>
  <si>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</si>
  <si>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</si>
  <si>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</si>
  <si>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</si>
  <si>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</si>
  <si>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</si>
  <si>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</si>
  <si>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</si>
  <si>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</si>
  <si>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</si>
  <si>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</si>
  <si>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</si>
  <si>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</si>
  <si>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</si>
  <si>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</si>
  <si>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</si>
  <si>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</si>
  <si>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</si>
  <si>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</si>
  <si>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</si>
  <si>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</si>
  <si>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</si>
  <si>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</si>
  <si>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</si>
  <si>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</si>
  <si>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</si>
  <si>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</si>
  <si>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</si>
  <si>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</si>
  <si>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</si>
  <si>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</si>
  <si>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</si>
  <si>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</si>
  <si>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</si>
  <si>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</si>
  <si>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</si>
  <si>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</si>
  <si>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</si>
  <si>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</si>
  <si>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</si>
  <si>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</si>
  <si>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</si>
  <si>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</si>
  <si>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</si>
  <si>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</si>
  <si>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</si>
  <si>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</si>
  <si>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</si>
  <si>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</si>
  <si>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</si>
  <si>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</si>
  <si>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</si>
  <si>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</si>
  <si>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</si>
  <si>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</si>
  <si>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</si>
  <si>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</si>
  <si>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</si>
  <si>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</si>
  <si>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</si>
  <si>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</si>
  <si>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</si>
  <si>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</si>
  <si>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</si>
  <si>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</si>
  <si>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</si>
  <si>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</si>
  <si>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</si>
  <si>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</si>
  <si>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</si>
  <si>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</si>
  <si>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</si>
  <si>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</si>
  <si>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</si>
  <si>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</si>
  <si>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</si>
  <si>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</si>
  <si>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</si>
  <si>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</si>
  <si>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</si>
  <si>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</si>
  <si>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</si>
  <si>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</si>
  <si>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</si>
  <si>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</si>
  <si>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</si>
  <si>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</si>
  <si>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</si>
  <si>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</si>
  <si>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</si>
  <si>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</si>
  <si>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</si>
  <si>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</si>
  <si>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</si>
  <si>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</si>
  <si>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</si>
  <si>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</si>
  <si>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</si>
  <si>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</si>
  <si>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</si>
  <si>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</si>
  <si>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</si>
  <si>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</si>
  <si>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</si>
  <si>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</si>
  <si>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</si>
  <si>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</si>
  <si>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</si>
  <si>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</si>
  <si>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</si>
  <si>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</si>
  <si>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</si>
  <si>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</si>
  <si>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</si>
  <si>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</si>
  <si>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</si>
  <si>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</si>
  <si>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</si>
  <si>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</si>
  <si>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</si>
  <si>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</si>
  <si>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</si>
  <si>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</si>
  <si>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</si>
  <si>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</si>
  <si>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</si>
  <si>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</si>
  <si>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</si>
  <si>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</si>
  <si>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</si>
  <si>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</si>
  <si>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</si>
  <si>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</si>
  <si>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</si>
  <si>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</si>
  <si>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</si>
  <si>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</si>
  <si>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</si>
  <si>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</si>
  <si>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</si>
  <si>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</si>
  <si>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</si>
  <si>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</si>
  <si>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</si>
  <si>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</si>
  <si>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</si>
  <si>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</si>
  <si>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</si>
  <si>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</si>
  <si>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</si>
  <si>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</si>
  <si>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</si>
  <si>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</si>
  <si>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</si>
  <si>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</si>
  <si>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</si>
  <si>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</si>
  <si>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</si>
  <si>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</si>
  <si>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</si>
  <si>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</si>
  <si>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</si>
  <si>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</si>
  <si>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</si>
  <si>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</si>
  <si>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</si>
  <si>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</si>
  <si>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</si>
  <si>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</si>
  <si>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</si>
  <si>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</si>
  <si>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</si>
  <si>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</si>
  <si>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</si>
  <si>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</si>
  <si>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</si>
  <si>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</si>
  <si>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</si>
  <si>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</si>
  <si>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</si>
  <si>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</si>
  <si>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</si>
  <si>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</si>
  <si>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</si>
  <si>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</si>
  <si>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</si>
  <si>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</si>
  <si>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</si>
  <si>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</si>
  <si>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</si>
  <si>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</si>
  <si>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</si>
  <si>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</si>
  <si>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</si>
  <si>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</si>
  <si>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</si>
  <si>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</si>
  <si>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</si>
  <si>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</si>
  <si>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</si>
  <si>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</si>
  <si>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</si>
  <si>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</si>
  <si>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</si>
  <si>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</si>
  <si>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</si>
  <si>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</si>
  <si>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</si>
  <si>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</si>
  <si>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</si>
  <si>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</si>
  <si>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</si>
  <si>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</si>
  <si>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</si>
  <si>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</si>
  <si>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</si>
  <si>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</si>
  <si>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</si>
  <si>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</si>
  <si>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</si>
  <si>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</si>
  <si>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</si>
  <si>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</si>
  <si>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</si>
  <si>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</si>
  <si>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</si>
  <si>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</si>
  <si>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</si>
  <si>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</si>
  <si>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</si>
  <si>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</si>
  <si>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</si>
  <si>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</si>
  <si>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</si>
  <si>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</si>
  <si>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</si>
  <si>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</si>
  <si>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</si>
  <si>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</si>
  <si>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</si>
  <si>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</si>
  <si>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</si>
  <si>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</si>
  <si>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</si>
  <si>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</si>
  <si>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</si>
  <si>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</si>
  <si>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</si>
  <si>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</si>
  <si>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</si>
  <si>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</si>
  <si>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</si>
  <si>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</si>
  <si>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</si>
  <si>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</si>
  <si>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</si>
  <si>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</si>
  <si>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</si>
  <si>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</si>
  <si>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</si>
  <si>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</si>
  <si>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</si>
  <si>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</si>
  <si>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</si>
  <si>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</si>
  <si>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</si>
  <si>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</si>
  <si>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</si>
  <si>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</si>
  <si>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</si>
  <si>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</si>
  <si>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</si>
  <si>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</si>
  <si>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</si>
  <si>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</si>
  <si>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</si>
  <si>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</si>
  <si>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</si>
  <si>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</si>
  <si>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</si>
  <si>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</si>
  <si>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</si>
  <si>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</si>
  <si>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</si>
  <si>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</si>
  <si>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</si>
  <si>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</si>
  <si>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</si>
  <si>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</si>
  <si>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</si>
  <si>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</si>
  <si>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</si>
  <si>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</si>
  <si>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</si>
  <si>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</si>
  <si>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</si>
  <si>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</si>
  <si>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</si>
  <si>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</si>
  <si>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</si>
  <si>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</si>
  <si>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</si>
  <si>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</si>
  <si>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</si>
  <si>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</si>
  <si>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</si>
  <si>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</si>
  <si>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</si>
  <si>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</si>
  <si>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</si>
  <si>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</si>
  <si>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</si>
  <si>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</si>
  <si>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</si>
  <si>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</si>
  <si>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</si>
  <si>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</si>
  <si>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</si>
  <si>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</si>
  <si>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</si>
  <si>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</si>
  <si>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</si>
  <si>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</si>
  <si>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</si>
  <si>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</si>
  <si>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</si>
  <si>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</si>
  <si>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</si>
  <si>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</si>
  <si>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</si>
  <si>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</si>
  <si>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</si>
  <si>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</si>
  <si>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</si>
  <si>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</si>
  <si>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</si>
  <si>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</si>
  <si>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</si>
  <si>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</si>
  <si>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</si>
  <si>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</si>
  <si>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</si>
  <si>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</si>
  <si>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</si>
  <si>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</si>
  <si>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</si>
  <si>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</si>
  <si>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</si>
  <si>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</si>
  <si>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</si>
  <si>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</si>
  <si>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</si>
  <si>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</si>
  <si>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</si>
  <si>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</si>
  <si>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</si>
  <si>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</si>
  <si>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</si>
  <si>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</si>
  <si>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</si>
  <si>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</si>
  <si>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</si>
  <si>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</si>
  <si>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</si>
  <si>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</si>
  <si>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</si>
  <si>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</si>
  <si>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</si>
  <si>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</si>
  <si>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</si>
  <si>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</si>
  <si>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</si>
  <si>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</si>
  <si>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</si>
  <si>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</si>
  <si>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</si>
  <si>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</si>
  <si>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</si>
  <si>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</si>
  <si>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</si>
  <si>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</si>
  <si>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</si>
  <si>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</si>
  <si>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</si>
  <si>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</si>
  <si>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</si>
  <si>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</si>
  <si>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</si>
  <si>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</si>
  <si>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</si>
  <si>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</si>
  <si>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</si>
  <si>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</si>
  <si>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</si>
  <si>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</si>
  <si>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</si>
  <si>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</si>
  <si>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</si>
  <si>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</si>
  <si>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</si>
  <si>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</si>
  <si>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</si>
  <si>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</si>
  <si>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</si>
  <si>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</si>
  <si>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</si>
  <si>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</si>
  <si>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</si>
  <si>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</si>
  <si>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</si>
  <si>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</si>
  <si>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</si>
  <si>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</si>
  <si>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</si>
  <si>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</si>
  <si>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</si>
  <si>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</si>
  <si>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</si>
  <si>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</si>
  <si>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</si>
  <si>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</si>
  <si>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</si>
  <si>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</si>
  <si>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</si>
  <si>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</si>
  <si>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</si>
  <si>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</si>
  <si>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</si>
  <si>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</si>
  <si>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</si>
  <si>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</si>
  <si>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</si>
  <si>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</si>
  <si>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</si>
  <si>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</si>
  <si>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</si>
  <si>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</si>
  <si>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</si>
  <si>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</si>
  <si>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</si>
  <si>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</si>
  <si>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</si>
  <si>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</si>
  <si>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</si>
  <si>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</si>
  <si>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</si>
  <si>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</si>
  <si>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</si>
  <si>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</si>
  <si>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</si>
  <si>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</si>
  <si>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</si>
  <si>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</si>
  <si>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</si>
  <si>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</si>
  <si>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</si>
  <si>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</si>
  <si>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</si>
  <si>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</si>
  <si>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</si>
  <si>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</si>
  <si>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</si>
  <si>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</si>
  <si>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</si>
  <si>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</si>
  <si>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</si>
  <si>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</si>
  <si>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</si>
  <si>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</si>
  <si>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</si>
  <si>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</si>
  <si>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</si>
  <si>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</si>
  <si>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</si>
  <si>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</si>
  <si>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</si>
  <si>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</si>
  <si>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</si>
  <si>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</si>
  <si>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</si>
  <si>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</si>
  <si>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</si>
  <si>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</si>
  <si>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</si>
  <si>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</si>
  <si>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</si>
  <si>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</si>
  <si>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</si>
  <si>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</si>
  <si>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</si>
  <si>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</si>
  <si>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</si>
  <si>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</si>
  <si>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</si>
  <si>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</si>
  <si>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</si>
  <si>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</si>
  <si>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</si>
  <si>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</si>
  <si>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</si>
  <si>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</si>
  <si>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</si>
  <si>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</si>
  <si>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</si>
  <si>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</si>
  <si>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</si>
  <si>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</si>
  <si>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</si>
  <si>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</si>
  <si>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</si>
  <si>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</si>
  <si>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</si>
  <si>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</si>
  <si>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</si>
  <si>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</si>
  <si>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</si>
  <si>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</si>
  <si>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</si>
  <si>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</si>
  <si>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</si>
  <si>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</si>
  <si>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</si>
  <si>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</si>
  <si>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</si>
  <si>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</si>
  <si>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</si>
  <si>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</si>
  <si>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</si>
  <si>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</si>
  <si>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</si>
  <si>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</si>
  <si>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</si>
  <si>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</si>
  <si>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</si>
  <si>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</si>
  <si>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</si>
  <si>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</si>
  <si>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</si>
  <si>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</si>
  <si>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</si>
  <si>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</si>
  <si>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</si>
  <si>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</si>
  <si>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</si>
  <si>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</si>
  <si>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</si>
  <si>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</si>
  <si>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</si>
  <si>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</si>
  <si>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</si>
  <si>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</si>
  <si>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</si>
  <si>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</si>
  <si>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</si>
  <si>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</si>
  <si>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</si>
  <si>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</si>
  <si>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</si>
  <si>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</si>
  <si>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</si>
  <si>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</si>
  <si>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</si>
  <si>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</si>
  <si>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</si>
  <si>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</si>
  <si>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</si>
  <si>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</si>
  <si>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</si>
  <si>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</si>
  <si>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</si>
  <si>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</si>
  <si>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</si>
  <si>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</si>
  <si>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</si>
  <si>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</si>
  <si>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</si>
  <si>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</si>
  <si>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</si>
  <si>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</si>
  <si>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</si>
  <si>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</si>
  <si>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</si>
  <si>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</si>
  <si>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</si>
  <si>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</si>
  <si>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</si>
  <si>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</si>
  <si>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</si>
  <si>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</si>
  <si>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</si>
  <si>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</si>
  <si>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</si>
  <si>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</si>
  <si>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</si>
  <si>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</si>
  <si>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</si>
  <si>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</si>
  <si>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</si>
  <si>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</si>
  <si>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</si>
  <si>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</si>
  <si>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</si>
  <si>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</si>
  <si>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</si>
  <si>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</si>
  <si>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</si>
  <si>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</si>
  <si>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</si>
  <si>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</si>
  <si>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</si>
  <si>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</si>
  <si>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</si>
  <si>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</si>
  <si>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</si>
  <si>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</si>
  <si>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</si>
  <si>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</si>
  <si>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</si>
  <si>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</si>
  <si>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</si>
  <si>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</si>
  <si>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</si>
  <si>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</si>
  <si>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</si>
  <si>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</si>
  <si>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</si>
  <si>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</si>
  <si>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</si>
  <si>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</si>
  <si>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</si>
  <si>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</si>
  <si>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</si>
  <si>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</si>
  <si>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</si>
  <si>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</si>
  <si>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</si>
  <si>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</si>
  <si>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</si>
  <si>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</si>
  <si>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</si>
  <si>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</si>
  <si>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</si>
  <si>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</si>
  <si>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</si>
  <si>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</si>
  <si>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</si>
  <si>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</si>
  <si>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</si>
  <si>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</si>
  <si>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</si>
  <si>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</si>
  <si>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</si>
  <si>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</si>
  <si>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</si>
  <si>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</si>
  <si>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</si>
  <si>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</si>
  <si>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</si>
  <si>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</si>
  <si>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</si>
  <si>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</si>
  <si>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</si>
  <si>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</si>
  <si>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</si>
  <si>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</si>
  <si>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</si>
  <si>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</si>
  <si>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</si>
  <si>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</si>
  <si>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</si>
  <si>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</si>
  <si>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</si>
  <si>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</si>
  <si>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</si>
  <si>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</si>
  <si>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</si>
  <si>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</si>
  <si>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</si>
  <si>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</si>
  <si>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</si>
  <si>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</si>
  <si>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</si>
  <si>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</si>
  <si>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</si>
  <si>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</si>
  <si>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</si>
  <si>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</si>
  <si>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</si>
  <si>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</si>
  <si>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</si>
  <si>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</si>
  <si>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</si>
  <si>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</si>
  <si>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</si>
  <si>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</si>
  <si>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</si>
  <si>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</si>
  <si>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</si>
  <si>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</si>
  <si>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</si>
  <si>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</si>
  <si>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</si>
  <si>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</si>
  <si>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</si>
  <si>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</si>
  <si>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</si>
  <si>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</si>
  <si>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</si>
  <si>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</si>
  <si>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</si>
  <si>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</si>
  <si>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</si>
  <si>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</si>
  <si>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</si>
  <si>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</si>
  <si>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</si>
  <si>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</si>
  <si>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</si>
  <si>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</si>
  <si>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</si>
  <si>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</si>
  <si>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</si>
  <si>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</si>
  <si>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</si>
  <si>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</si>
  <si>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</si>
  <si>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</si>
  <si>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</si>
  <si>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</si>
  <si>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</si>
  <si>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</si>
  <si>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</si>
  <si>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</si>
  <si>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</si>
  <si>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</si>
  <si>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</si>
  <si>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</si>
  <si>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</si>
  <si>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</si>
  <si>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</si>
  <si>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</si>
  <si>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</si>
  <si>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</si>
  <si>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</si>
  <si>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</si>
  <si>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</si>
  <si>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</si>
  <si>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</si>
  <si>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</si>
  <si>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</si>
  <si>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</si>
  <si>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</si>
  <si>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</si>
  <si>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</si>
  <si>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</si>
  <si>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</si>
  <si>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</si>
  <si>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</si>
  <si>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</si>
  <si>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</si>
  <si>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</si>
  <si>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</si>
  <si>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</si>
  <si>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</si>
  <si>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</si>
  <si>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</si>
  <si>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</si>
  <si>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</si>
  <si>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</si>
  <si>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</si>
  <si>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</si>
  <si>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</si>
  <si>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</si>
  <si>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</si>
  <si>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</si>
  <si>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</si>
  <si>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</si>
  <si>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</si>
  <si>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</si>
  <si>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</si>
  <si>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</si>
  <si>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</si>
  <si>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</si>
  <si>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</si>
  <si>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</si>
  <si>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</si>
  <si>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</si>
  <si>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</si>
  <si>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</si>
  <si>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</si>
  <si>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</si>
  <si>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</si>
  <si>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</si>
  <si>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</si>
  <si>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</si>
  <si>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</si>
  <si>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</si>
  <si>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</si>
  <si>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</si>
  <si>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</si>
  <si>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</si>
  <si>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</si>
  <si>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</si>
  <si>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</si>
  <si>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</si>
  <si>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</si>
  <si>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</si>
  <si>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</si>
  <si>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</si>
  <si>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</si>
  <si>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</si>
  <si>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</si>
  <si>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</si>
  <si>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</si>
  <si>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</si>
  <si>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</si>
  <si>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</si>
  <si>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</si>
  <si>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</si>
  <si>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</si>
  <si>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</si>
  <si>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</si>
  <si>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</si>
  <si>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</si>
  <si>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</si>
  <si>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</si>
  <si>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</si>
  <si>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</si>
  <si>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</si>
  <si>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</si>
  <si>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</si>
  <si>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</si>
  <si>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</si>
  <si>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</si>
  <si>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</si>
  <si>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</si>
  <si>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</si>
  <si>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</si>
  <si>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</si>
  <si>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</si>
  <si>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</si>
  <si>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</si>
  <si>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</si>
  <si>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</si>
  <si>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</si>
  <si>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</si>
  <si>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</si>
  <si>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</si>
  <si>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</si>
  <si>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</si>
  <si>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</si>
  <si>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</si>
  <si>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</si>
  <si>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</si>
  <si>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</si>
  <si>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</si>
  <si>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</si>
  <si>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</si>
  <si>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</si>
  <si>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</si>
  <si>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</si>
  <si>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</si>
  <si>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</si>
  <si>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</si>
  <si>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</si>
  <si>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</si>
  <si>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</si>
  <si>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</si>
  <si>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</si>
  <si>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</si>
  <si>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</si>
  <si>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</si>
  <si>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</si>
  <si>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</si>
  <si>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</si>
  <si>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</si>
  <si>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</si>
  <si>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</si>
  <si>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</si>
  <si>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</si>
  <si>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</si>
  <si>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</si>
  <si>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</si>
  <si>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</si>
  <si>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</si>
  <si>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</si>
  <si>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</si>
  <si>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</si>
  <si>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</si>
  <si>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</si>
  <si>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</si>
  <si>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</si>
  <si>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</si>
  <si>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</si>
  <si>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</si>
  <si>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</si>
  <si>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</si>
  <si>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</si>
  <si>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</si>
  <si>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</si>
  <si>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</si>
  <si>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</si>
  <si>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</si>
  <si>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</si>
  <si>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</si>
  <si>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</si>
  <si>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</si>
  <si>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</si>
  <si>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</si>
  <si>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</si>
  <si>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</si>
  <si>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</si>
  <si>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</si>
  <si>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</si>
  <si>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</si>
  <si>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</si>
  <si>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</si>
  <si>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</si>
  <si>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</si>
  <si>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</si>
  <si>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</si>
  <si>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</si>
  <si>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</si>
  <si>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</si>
  <si>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</si>
  <si>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</si>
  <si>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</si>
  <si>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</si>
  <si>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</si>
  <si>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</si>
  <si>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</si>
  <si>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</si>
  <si>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</si>
  <si>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</si>
  <si>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</si>
  <si>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</si>
  <si>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</si>
  <si>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</si>
  <si>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</si>
  <si>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</si>
  <si>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</si>
  <si>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</si>
  <si>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</si>
  <si>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</si>
  <si>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</si>
  <si>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</si>
  <si>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</si>
  <si>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</si>
  <si>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</si>
  <si>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</si>
  <si>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</si>
  <si>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</si>
  <si>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</si>
  <si>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</si>
  <si>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</si>
  <si>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</si>
  <si>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</si>
  <si>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</si>
  <si>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</si>
  <si>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</si>
  <si>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</si>
  <si>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</si>
  <si>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</si>
  <si>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</si>
  <si>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</si>
  <si>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</si>
  <si>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</si>
  <si>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</si>
  <si>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</si>
  <si>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</si>
  <si>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</si>
  <si>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</si>
  <si>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</si>
  <si>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</si>
  <si>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</si>
  <si>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</si>
  <si>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</si>
  <si>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</si>
  <si>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</si>
  <si>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</si>
  <si>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</si>
  <si>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</si>
  <si>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</si>
  <si>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</si>
  <si>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</si>
  <si>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</si>
  <si>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</si>
  <si>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</si>
  <si>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</si>
  <si>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</si>
  <si>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</si>
  <si>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</si>
  <si>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</si>
  <si>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</si>
  <si>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</si>
  <si>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</si>
  <si>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</si>
  <si>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</si>
  <si>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</si>
  <si>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</si>
  <si>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</si>
  <si>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</si>
  <si>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</si>
  <si>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</si>
  <si>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</si>
  <si>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</si>
  <si>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</si>
  <si>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</si>
  <si>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</si>
  <si>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</si>
  <si>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</si>
  <si>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</si>
  <si>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</si>
  <si>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</si>
  <si>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</si>
  <si>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</si>
  <si>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</si>
  <si>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</si>
  <si>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</si>
  <si>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</si>
  <si>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</si>
  <si>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</si>
  <si>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</si>
  <si>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</si>
  <si>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</si>
  <si>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</si>
  <si>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</si>
  <si>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</si>
  <si>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</si>
  <si>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</si>
  <si>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</si>
  <si>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</si>
  <si>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</si>
  <si>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</si>
  <si>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</si>
  <si>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</si>
  <si>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</si>
  <si>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</si>
  <si>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</si>
  <si>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</si>
  <si>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</si>
  <si>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</si>
  <si>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</si>
  <si>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</si>
  <si>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</si>
  <si>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</si>
  <si>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</si>
  <si>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</si>
  <si>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</si>
  <si>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</si>
  <si>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</si>
  <si>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</si>
  <si>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</si>
  <si>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</si>
  <si>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</si>
  <si>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</si>
  <si>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</si>
  <si>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</si>
  <si>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</si>
  <si>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</si>
  <si>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</si>
  <si>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</si>
  <si>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</si>
  <si>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</si>
  <si>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</si>
  <si>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</si>
  <si>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</si>
  <si>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</si>
  <si>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</si>
  <si>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</si>
  <si>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</si>
  <si>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</si>
  <si>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</si>
  <si>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</si>
  <si>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</si>
  <si>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</si>
  <si>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</si>
  <si>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</si>
  <si>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</si>
  <si>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</si>
  <si>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</si>
  <si>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</si>
  <si>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</si>
  <si>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</si>
  <si>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</si>
  <si>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</si>
  <si>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</si>
  <si>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</si>
  <si>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</si>
  <si>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</si>
  <si>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</si>
  <si>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</si>
  <si>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</si>
  <si>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</si>
  <si>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</si>
  <si>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</si>
  <si>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</si>
  <si>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</si>
  <si>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</si>
  <si>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</si>
  <si>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</si>
  <si>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</si>
  <si>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</si>
  <si>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</si>
  <si>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</si>
  <si>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</si>
  <si>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</si>
  <si>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</si>
  <si>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</si>
  <si>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</si>
  <si>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</si>
  <si>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</si>
  <si>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</si>
  <si>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</si>
  <si>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</si>
  <si>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</si>
  <si>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</si>
  <si>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</si>
  <si>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</si>
  <si>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</si>
  <si>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</si>
  <si>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</si>
  <si>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</si>
  <si>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</si>
  <si>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</si>
  <si>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</si>
  <si>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</si>
  <si>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</si>
  <si>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</si>
  <si>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</si>
  <si>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</si>
  <si>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</si>
  <si>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</si>
  <si>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</si>
  <si>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</si>
  <si>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</si>
  <si>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</si>
  <si>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</si>
  <si>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</si>
  <si>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</si>
  <si>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</si>
  <si>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</si>
  <si>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</si>
  <si>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</si>
  <si>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</si>
  <si>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</si>
  <si>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</si>
  <si>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</si>
  <si>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</si>
  <si>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</si>
  <si>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</si>
  <si>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</si>
  <si>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</si>
  <si>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</si>
  <si>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</si>
  <si>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</si>
  <si>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</si>
  <si>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</si>
  <si>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</si>
  <si>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</si>
  <si>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</si>
  <si>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</si>
  <si>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</si>
  <si>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</si>
  <si>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</si>
  <si>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</si>
  <si>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</si>
  <si>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</si>
  <si>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</si>
  <si>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</si>
  <si>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</si>
  <si>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</si>
  <si>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</si>
  <si>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</si>
  <si>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</si>
  <si>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</si>
  <si>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</si>
  <si>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</si>
  <si>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</si>
  <si>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</si>
  <si>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</si>
  <si>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</si>
  <si>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</si>
  <si>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</si>
  <si>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</si>
  <si>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</si>
  <si>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</si>
  <si>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</si>
  <si>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</si>
  <si>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</si>
  <si>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</si>
  <si>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</si>
  <si>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</si>
  <si>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</si>
  <si>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</si>
  <si>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</si>
  <si>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</si>
  <si>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</si>
  <si>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</si>
  <si>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</si>
  <si>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</si>
  <si>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</si>
  <si>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</si>
  <si>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</si>
  <si>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</si>
  <si>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</si>
  <si>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</si>
  <si>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</si>
  <si>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</si>
  <si>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</si>
  <si>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</si>
  <si>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</si>
  <si>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</si>
  <si>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</si>
  <si>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</si>
  <si>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</si>
  <si>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</si>
  <si>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</si>
  <si>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</si>
  <si>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</si>
  <si>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</si>
  <si>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</si>
  <si>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</si>
  <si>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</si>
  <si>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</si>
  <si>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</si>
  <si>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</si>
  <si>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</si>
  <si>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</si>
  <si>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</si>
  <si>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</si>
  <si>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</si>
  <si>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</si>
  <si>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</si>
  <si>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</si>
  <si>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</si>
  <si>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</si>
  <si>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</si>
  <si>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</si>
  <si>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</si>
  <si>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</si>
  <si>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</si>
  <si>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</si>
  <si>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</si>
  <si>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</si>
  <si>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</si>
  <si>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</si>
  <si>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</si>
  <si>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</si>
  <si>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</si>
  <si>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</si>
  <si>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</si>
  <si>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</si>
  <si>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</si>
  <si>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</si>
  <si>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</si>
  <si>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</si>
  <si>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</si>
  <si>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</si>
  <si>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</si>
  <si>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</si>
  <si>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</si>
  <si>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</si>
  <si>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</si>
  <si>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</si>
  <si>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</si>
  <si>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</si>
  <si>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</si>
  <si>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</si>
  <si>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</si>
  <si>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</si>
  <si>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</si>
  <si>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</si>
  <si>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</si>
  <si>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</si>
  <si>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</si>
  <si>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</si>
  <si>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</si>
  <si>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</si>
  <si>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</si>
  <si>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</si>
  <si>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</si>
  <si>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</si>
  <si>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</si>
  <si>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</si>
  <si>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</si>
  <si>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</si>
  <si>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</si>
  <si>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</si>
  <si>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</si>
  <si>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</si>
  <si>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</si>
  <si>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</si>
  <si>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</si>
  <si>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</si>
  <si>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</si>
  <si>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</si>
  <si>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</si>
  <si>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</si>
  <si>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</si>
  <si>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</si>
  <si>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</si>
  <si>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</si>
  <si>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</si>
  <si>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</si>
  <si>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</si>
  <si>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</si>
  <si>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</si>
  <si>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</si>
  <si>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</si>
  <si>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</si>
  <si>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</si>
  <si>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</si>
  <si>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</si>
  <si>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</si>
  <si>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</si>
  <si>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</si>
  <si>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</si>
  <si>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</si>
  <si>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</si>
  <si>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</si>
  <si>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</si>
  <si>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</si>
  <si>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</si>
  <si>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</si>
  <si>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</si>
  <si>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</si>
  <si>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</si>
  <si>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</si>
  <si>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</si>
  <si>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</si>
  <si>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</si>
  <si>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</si>
  <si>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</si>
  <si>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</si>
  <si>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</si>
  <si>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</si>
  <si>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</si>
  <si>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</si>
  <si>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</si>
  <si>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</si>
  <si>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</si>
  <si>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</si>
  <si>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</si>
  <si>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</si>
  <si>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</si>
  <si>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</si>
  <si>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</si>
  <si>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</si>
  <si>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</si>
  <si>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</si>
  <si>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</si>
  <si>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</si>
  <si>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</si>
  <si>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</si>
  <si>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</si>
  <si>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</si>
  <si>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</si>
  <si>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</si>
  <si>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</si>
  <si>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</si>
  <si>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</si>
  <si>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</si>
  <si>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</si>
  <si>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</si>
  <si>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</si>
  <si>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</si>
  <si>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</si>
  <si>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</si>
  <si>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</si>
  <si>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</si>
  <si>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</si>
  <si>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</si>
  <si>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</si>
  <si>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</si>
  <si>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</si>
  <si>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</si>
  <si>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</si>
  <si>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</si>
  <si>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</si>
  <si>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</si>
  <si>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</si>
  <si>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</si>
  <si>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</si>
  <si>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</si>
  <si>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</si>
  <si>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</si>
  <si>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</si>
  <si>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</si>
  <si>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</si>
  <si>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</si>
  <si>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</si>
  <si>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</si>
  <si>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</si>
  <si>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</si>
  <si>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</si>
  <si>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</si>
  <si>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</si>
  <si>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</si>
  <si>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</si>
  <si>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</si>
  <si>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</si>
  <si>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</si>
  <si>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</si>
  <si>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</si>
  <si>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</si>
  <si>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</si>
  <si>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</si>
  <si>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</si>
  <si>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</si>
  <si>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</si>
  <si>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</si>
  <si>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</si>
  <si>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</si>
  <si>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</si>
  <si>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</si>
  <si>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</si>
  <si>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</si>
  <si>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</si>
  <si>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</si>
  <si>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</si>
  <si>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</si>
  <si>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</si>
  <si>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</si>
  <si>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</si>
  <si>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</si>
  <si>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</si>
  <si>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</si>
  <si>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</si>
  <si>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</si>
  <si>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</si>
  <si>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</si>
  <si>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</si>
  <si>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</si>
  <si>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</si>
  <si>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</si>
  <si>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</si>
  <si>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</si>
  <si>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</si>
  <si>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</si>
  <si>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</si>
  <si>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</si>
  <si>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</si>
  <si>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</si>
  <si>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</si>
  <si>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</si>
  <si>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</si>
  <si>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</si>
  <si>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</si>
  <si>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</si>
  <si>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</si>
  <si>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</si>
  <si>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</si>
  <si>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</si>
  <si>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</si>
  <si>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</si>
  <si>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</si>
  <si>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</si>
  <si>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</si>
  <si>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</si>
  <si>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</si>
  <si>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</si>
  <si>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</si>
  <si>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</si>
  <si>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</si>
  <si>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</si>
  <si>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</si>
  <si>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</si>
  <si>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</si>
  <si>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</si>
  <si>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</si>
  <si>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</si>
  <si>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</si>
  <si>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</si>
  <si>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</si>
  <si>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</si>
  <si>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</si>
  <si>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</si>
  <si>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</si>
  <si>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</si>
  <si>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</si>
  <si>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</si>
  <si>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</si>
  <si>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</si>
  <si>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</si>
  <si>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</si>
  <si>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</si>
  <si>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</si>
  <si>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</si>
  <si>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</si>
  <si>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</si>
  <si>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</si>
  <si>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</si>
  <si>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</si>
  <si>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</si>
  <si>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</si>
  <si>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</si>
  <si>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</si>
  <si>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</si>
  <si>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</si>
  <si>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</si>
  <si>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</si>
  <si>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</si>
  <si>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</si>
  <si>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</si>
  <si>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</si>
  <si>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</si>
  <si>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</si>
  <si>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</si>
  <si>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</si>
  <si>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</si>
  <si>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</si>
  <si>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</si>
  <si>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</si>
  <si>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</si>
  <si>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</si>
  <si>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</si>
  <si>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</si>
  <si>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</si>
  <si>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</si>
  <si>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</si>
  <si>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</si>
  <si>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</si>
  <si>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</si>
  <si>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</si>
  <si>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</si>
  <si>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</si>
  <si>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</si>
  <si>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</si>
  <si>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</si>
  <si>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</si>
  <si>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</si>
  <si>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</si>
  <si>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</si>
  <si>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</si>
  <si>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</si>
  <si>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</si>
  <si>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</si>
  <si>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</si>
  <si>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</si>
  <si>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</si>
  <si>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</si>
  <si>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</si>
  <si>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</si>
  <si>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</si>
  <si>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</si>
  <si>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</si>
  <si>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</si>
  <si>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</si>
  <si>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</si>
  <si>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</si>
  <si>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</si>
  <si>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</si>
  <si>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</si>
  <si>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</si>
  <si>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</si>
  <si>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</si>
  <si>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</si>
  <si>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</si>
  <si>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</si>
  <si>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</si>
  <si>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</si>
  <si>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</si>
  <si>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</si>
  <si>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</si>
  <si>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</si>
  <si>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</si>
  <si>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</si>
  <si>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</si>
  <si>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</si>
  <si>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</si>
  <si>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</si>
  <si>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</si>
  <si>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</si>
  <si>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</si>
  <si>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</si>
  <si>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</si>
  <si>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</si>
  <si>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</si>
  <si>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</si>
  <si>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</si>
  <si>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</si>
  <si>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</si>
  <si>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</si>
  <si>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</si>
  <si>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</si>
  <si>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</si>
  <si>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</si>
  <si>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</si>
  <si>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</si>
  <si>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</si>
  <si>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</si>
  <si>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</si>
  <si>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</si>
  <si>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</si>
  <si>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</si>
  <si>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</si>
  <si>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</si>
  <si>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</si>
  <si>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</si>
  <si>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</si>
  <si>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</si>
  <si>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</si>
  <si>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</si>
  <si>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</si>
  <si>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</si>
  <si>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</si>
  <si>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</si>
  <si>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</si>
  <si>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</si>
  <si>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</si>
  <si>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</si>
  <si>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</si>
  <si>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</si>
  <si>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</si>
  <si>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</si>
  <si>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</si>
  <si>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</si>
  <si>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</si>
  <si>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</si>
  <si>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</si>
  <si>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</si>
  <si>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</si>
  <si>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</si>
  <si>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</si>
  <si>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</si>
  <si>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</si>
  <si>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</si>
  <si>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</si>
  <si>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</si>
  <si>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</si>
  <si>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</si>
  <si>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</si>
  <si>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</si>
  <si>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</si>
  <si>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</si>
  <si>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</si>
  <si>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</si>
  <si>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</si>
  <si>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</si>
  <si>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</si>
  <si>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</si>
  <si>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</si>
  <si>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</si>
  <si>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</si>
  <si>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</si>
  <si>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</si>
  <si>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</si>
  <si>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</si>
  <si>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</si>
  <si>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</si>
  <si>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</si>
  <si>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</si>
  <si>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</si>
  <si>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</si>
  <si>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</si>
  <si>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</si>
  <si>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</si>
  <si>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</si>
  <si>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</si>
  <si>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</si>
  <si>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</si>
  <si>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</si>
  <si>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</si>
  <si>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</si>
  <si>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</si>
  <si>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</si>
  <si>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</si>
  <si>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</si>
  <si>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</si>
  <si>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</si>
  <si>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</si>
  <si>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</si>
  <si>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</si>
  <si>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</si>
  <si>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</si>
  <si>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</si>
  <si>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</si>
  <si>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</si>
  <si>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</si>
  <si>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</si>
  <si>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</si>
  <si>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</si>
  <si>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</si>
  <si>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</si>
  <si>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</si>
  <si>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</si>
  <si>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</si>
  <si>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</si>
  <si>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</si>
  <si>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</si>
  <si>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</si>
  <si>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</si>
  <si>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</si>
  <si>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</si>
  <si>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</si>
  <si>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</si>
  <si>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</si>
  <si>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</si>
  <si>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</si>
  <si>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</si>
  <si>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</si>
  <si>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</si>
  <si>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</si>
  <si>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</si>
  <si>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</si>
  <si>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</si>
  <si>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</si>
  <si>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</si>
  <si>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</si>
  <si>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</si>
  <si>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</si>
  <si>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</si>
  <si>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</si>
  <si>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</si>
  <si>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</si>
  <si>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</si>
  <si>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</si>
  <si>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</si>
  <si>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</si>
  <si>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</si>
  <si>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</si>
  <si>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</si>
  <si>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</si>
  <si>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</si>
  <si>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</si>
  <si>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</si>
  <si>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</si>
  <si>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</si>
  <si>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</si>
  <si>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</si>
  <si>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</si>
  <si>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</si>
  <si>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</si>
  <si>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</si>
  <si>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</si>
  <si>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</si>
  <si>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</si>
  <si>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</si>
  <si>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</si>
  <si>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</si>
  <si>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</si>
  <si>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</si>
  <si>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</si>
  <si>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</si>
  <si>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</si>
  <si>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</si>
  <si>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</si>
  <si>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</si>
  <si>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</si>
  <si>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</si>
  <si>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</si>
  <si>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</si>
  <si>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</si>
  <si>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</si>
  <si>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</si>
  <si>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</si>
  <si>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</si>
  <si>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</si>
  <si>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</si>
  <si>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</si>
  <si>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</si>
  <si>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</si>
  <si>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</si>
  <si>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</si>
  <si>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</si>
  <si>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</si>
  <si>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</si>
  <si>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</si>
  <si>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</si>
  <si>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</si>
  <si>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</si>
  <si>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</si>
  <si>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</si>
  <si>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</si>
  <si>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</si>
  <si>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</si>
  <si>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</si>
  <si>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</si>
  <si>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</si>
  <si>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</si>
  <si>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</si>
  <si>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</si>
  <si>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</si>
  <si>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</si>
  <si>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</si>
  <si>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</si>
  <si>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</si>
  <si>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</si>
  <si>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</si>
  <si>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</si>
  <si>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</si>
  <si>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</si>
  <si>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</si>
  <si>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</si>
  <si>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</si>
  <si>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</si>
  <si>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</si>
  <si>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</si>
  <si>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</si>
  <si>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</si>
  <si>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</si>
  <si>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</si>
  <si>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</si>
  <si>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</si>
  <si>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</si>
  <si>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</si>
  <si>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</si>
  <si>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</si>
  <si>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</si>
  <si>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</si>
  <si>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</si>
  <si>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</si>
  <si>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</si>
  <si>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</si>
  <si>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</si>
  <si>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</si>
  <si>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</si>
  <si>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</si>
  <si>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</si>
  <si>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</si>
  <si>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</si>
  <si>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</si>
  <si>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</si>
  <si>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</si>
  <si>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</si>
  <si>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</si>
  <si>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</si>
  <si>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</si>
  <si>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</si>
  <si>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</si>
  <si>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</si>
  <si>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</si>
  <si>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</si>
  <si>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</si>
  <si>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</si>
  <si>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</si>
  <si>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</si>
  <si>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</si>
  <si>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</si>
  <si>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</si>
  <si>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</si>
  <si>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</si>
  <si>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</si>
  <si>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</si>
  <si>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</si>
  <si>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</si>
  <si>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</si>
  <si>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</si>
  <si>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</si>
  <si>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</si>
  <si>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</si>
  <si>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</si>
  <si>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</si>
  <si>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</si>
  <si>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</si>
  <si>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</si>
  <si>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</si>
  <si>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</si>
  <si>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</si>
  <si>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</si>
  <si>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</si>
  <si>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</si>
  <si>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</si>
  <si>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</si>
  <si>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</si>
  <si>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</si>
  <si>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</si>
  <si>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</si>
  <si>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</si>
  <si>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</si>
  <si>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</si>
  <si>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</si>
  <si>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</si>
  <si>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</si>
  <si>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</si>
  <si>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</si>
  <si>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</si>
  <si>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</si>
  <si>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</si>
  <si>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</si>
  <si>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</si>
  <si>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</si>
  <si>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</si>
  <si>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</si>
  <si>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</si>
  <si>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</si>
  <si>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</si>
  <si>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</si>
  <si>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</si>
  <si>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</si>
  <si>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</si>
  <si>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</si>
  <si>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</si>
  <si>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</si>
  <si>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</si>
  <si>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</si>
  <si>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</si>
  <si>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</si>
  <si>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</si>
  <si>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</si>
  <si>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</si>
  <si>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</si>
  <si>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</si>
  <si>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</si>
  <si>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</si>
  <si>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</si>
  <si>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</si>
  <si>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</si>
  <si>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</si>
  <si>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</si>
  <si>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</si>
  <si>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</si>
  <si>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</si>
  <si>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</si>
  <si>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</si>
  <si>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</si>
  <si>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</si>
  <si>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</si>
  <si>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</si>
  <si>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</si>
  <si>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</si>
  <si>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</si>
  <si>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</si>
  <si>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</si>
  <si>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</si>
  <si>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</si>
  <si>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</si>
  <si>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</si>
  <si>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</si>
  <si>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</si>
  <si>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</si>
  <si>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</si>
  <si>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</si>
  <si>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</si>
  <si>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</si>
  <si>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</si>
  <si>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</si>
  <si>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</si>
  <si>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</si>
  <si>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</si>
  <si>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</si>
  <si>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</si>
  <si>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</si>
  <si>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</si>
  <si>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</si>
  <si>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</si>
  <si>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</si>
  <si>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</si>
  <si>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</si>
  <si>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</si>
  <si>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</si>
  <si>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</si>
  <si>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</si>
  <si>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</si>
  <si>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</si>
  <si>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</si>
  <si>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</si>
  <si>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</si>
  <si>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</si>
  <si>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</si>
  <si>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</si>
  <si>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</si>
  <si>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</si>
  <si>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</si>
  <si>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</si>
  <si>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</si>
  <si>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</si>
  <si>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</si>
  <si>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</si>
  <si>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</si>
  <si>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</si>
  <si>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</si>
  <si>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</si>
  <si>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</si>
  <si>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</si>
  <si>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</si>
  <si>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</si>
  <si>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</si>
  <si>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</si>
  <si>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</si>
  <si>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</si>
  <si>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</si>
  <si>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</si>
  <si>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</si>
  <si>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</si>
  <si>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</si>
  <si>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</si>
  <si>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</si>
  <si>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</si>
  <si>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</si>
  <si>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</si>
  <si>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</si>
  <si>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</si>
  <si>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</si>
  <si>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</si>
  <si>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</si>
  <si>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</si>
  <si>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</si>
  <si>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</si>
  <si>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</si>
  <si>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</si>
  <si>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</si>
  <si>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</si>
  <si>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</si>
  <si>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</si>
  <si>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</si>
  <si>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</si>
  <si>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</si>
  <si>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</si>
  <si>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</si>
  <si>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</si>
  <si>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</si>
  <si>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</si>
  <si>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</si>
  <si>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</si>
  <si>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</si>
  <si>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</si>
  <si>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</si>
  <si>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</si>
  <si>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</si>
  <si>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</si>
  <si>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</si>
  <si>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</si>
  <si>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</si>
  <si>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</si>
  <si>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</si>
  <si>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</si>
  <si>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</si>
  <si>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</si>
  <si>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</si>
  <si>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</si>
  <si>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</si>
  <si>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</si>
  <si>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</si>
  <si>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</si>
  <si>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</si>
  <si>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</si>
  <si>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</si>
  <si>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</si>
  <si>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</si>
  <si>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</si>
  <si>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</si>
  <si>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</si>
  <si>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</si>
  <si>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</si>
  <si>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</si>
  <si>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</si>
  <si>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</si>
  <si>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</si>
  <si>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</si>
  <si>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</si>
  <si>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</si>
  <si>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</si>
  <si>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</si>
  <si>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</si>
  <si>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</si>
  <si>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</si>
  <si>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</si>
  <si>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</si>
  <si>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</si>
  <si>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</si>
  <si>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</si>
  <si>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</si>
  <si>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</si>
  <si>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</si>
  <si>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</si>
  <si>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</si>
  <si>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</si>
  <si>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</si>
  <si>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</si>
  <si>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</si>
  <si>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</si>
  <si>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</si>
  <si>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</si>
  <si>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</si>
  <si>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</si>
  <si>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</si>
  <si>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</si>
  <si>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</si>
  <si>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</si>
  <si>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</si>
  <si>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</si>
  <si>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</si>
  <si>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</si>
  <si>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</si>
  <si>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</si>
  <si>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</si>
  <si>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</si>
  <si>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</si>
  <si>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</si>
  <si>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</si>
  <si>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</si>
  <si>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</si>
  <si>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</si>
  <si>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</si>
  <si>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</si>
  <si>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</si>
  <si>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</si>
  <si>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</si>
  <si>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</si>
  <si>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</si>
  <si>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</si>
  <si>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</si>
  <si>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</si>
  <si>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</si>
  <si>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</si>
  <si>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</si>
  <si>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</si>
  <si>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</si>
  <si>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</si>
  <si>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</si>
  <si>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</si>
  <si>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</si>
  <si>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</si>
  <si>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</si>
  <si>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</si>
  <si>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</si>
  <si>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</si>
  <si>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</si>
  <si>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</si>
  <si>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</si>
  <si>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</si>
  <si>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</si>
  <si>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</si>
  <si>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</si>
  <si>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</si>
  <si>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</si>
  <si>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</si>
  <si>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</si>
  <si>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</si>
  <si>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</si>
  <si>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</si>
  <si>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</si>
  <si>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</si>
  <si>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</si>
  <si>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</si>
  <si>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</si>
  <si>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</si>
  <si>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</si>
  <si>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</si>
  <si>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</si>
  <si>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</si>
  <si>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</si>
  <si>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</si>
  <si>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</si>
  <si>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</si>
  <si>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</si>
  <si>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</si>
  <si>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</si>
  <si>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</si>
  <si>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</si>
  <si>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</si>
  <si>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</si>
  <si>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</si>
  <si>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</si>
  <si>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</si>
  <si>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</si>
  <si>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</si>
  <si>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</si>
  <si>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</si>
  <si>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</si>
  <si>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</si>
  <si>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</si>
  <si>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</si>
  <si>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</si>
  <si>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</si>
  <si>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</si>
  <si>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</si>
  <si>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</si>
  <si>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</si>
  <si>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</si>
  <si>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</si>
  <si>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</si>
  <si>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</si>
  <si>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</si>
  <si>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</si>
  <si>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</si>
  <si>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</si>
  <si>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</si>
  <si>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</si>
  <si>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</si>
  <si>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</si>
  <si>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</si>
  <si>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</si>
  <si>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</si>
  <si>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</si>
  <si>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</si>
  <si>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</si>
  <si>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</si>
  <si>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</si>
  <si>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</si>
  <si>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</si>
  <si>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</si>
  <si>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</si>
  <si>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</si>
  <si>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</si>
  <si>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</si>
  <si>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</si>
  <si>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</si>
  <si>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</si>
  <si>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</si>
  <si>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</si>
  <si>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</si>
  <si>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</si>
  <si>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</si>
  <si>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</si>
  <si>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</si>
  <si>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</si>
  <si>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</si>
  <si>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</si>
  <si>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</si>
  <si>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</si>
  <si>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</si>
  <si>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</si>
  <si>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</si>
  <si>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</si>
  <si>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</si>
  <si>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</si>
  <si>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</si>
  <si>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</si>
  <si>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</si>
  <si>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</si>
  <si>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</si>
  <si>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</si>
  <si>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</si>
  <si>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</si>
  <si>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</si>
  <si>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</si>
  <si>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</si>
  <si>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</si>
  <si>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</si>
  <si>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</si>
  <si>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</si>
  <si>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</si>
  <si>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</si>
  <si>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</si>
  <si>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</si>
  <si>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</si>
  <si>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</si>
  <si>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</si>
  <si>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</si>
  <si>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</si>
  <si>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</si>
  <si>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</si>
  <si>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</si>
  <si>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</si>
  <si>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</si>
  <si>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</si>
  <si>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</si>
  <si>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</si>
  <si>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</si>
  <si>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</si>
  <si>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</si>
  <si>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</si>
  <si>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</si>
  <si>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</si>
  <si>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</si>
  <si>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</si>
  <si>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</si>
  <si>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</si>
  <si>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</si>
  <si>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</si>
  <si>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</si>
  <si>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</si>
  <si>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</si>
  <si>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</si>
  <si>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</si>
  <si>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</si>
  <si>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</si>
  <si>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</si>
  <si>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</si>
  <si>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</si>
  <si>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</si>
  <si>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</si>
  <si>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</si>
  <si>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</si>
  <si>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</si>
  <si>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</si>
  <si>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</si>
  <si>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</si>
  <si>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</si>
  <si>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</si>
  <si>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</si>
  <si>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</si>
  <si>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</si>
  <si>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</si>
  <si>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</si>
  <si>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</si>
  <si>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</si>
  <si>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</si>
  <si>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</si>
  <si>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</si>
  <si>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</si>
  <si>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</si>
  <si>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</si>
  <si>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</si>
  <si>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</si>
  <si>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</si>
  <si>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</si>
  <si>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</si>
  <si>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</si>
  <si>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</si>
  <si>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</si>
  <si>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</si>
  <si>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</si>
  <si>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</si>
  <si>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</si>
  <si>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</si>
  <si>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</si>
  <si>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</si>
  <si>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</si>
  <si>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</si>
  <si>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</si>
  <si>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</si>
  <si>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</si>
  <si>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</si>
  <si>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</si>
  <si>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</si>
  <si>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</si>
  <si>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</si>
  <si>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</si>
  <si>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</si>
  <si>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</si>
  <si>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</si>
  <si>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</si>
  <si>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</si>
  <si>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</si>
  <si>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</si>
  <si>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</si>
  <si>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</si>
  <si>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</si>
  <si>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</si>
  <si>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</si>
  <si>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</si>
  <si>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</si>
  <si>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</si>
  <si>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</si>
  <si>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</si>
  <si>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</si>
  <si>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</si>
  <si>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</si>
  <si>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</si>
  <si>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</si>
  <si>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</si>
  <si>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</si>
  <si>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</si>
  <si>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</si>
  <si>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</si>
  <si>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</si>
  <si>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</si>
  <si>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</si>
  <si>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</si>
  <si>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</si>
  <si>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</si>
  <si>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</si>
  <si>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</si>
  <si>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</si>
  <si>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</si>
  <si>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</si>
  <si>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</si>
  <si>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</si>
  <si>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</si>
  <si>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</si>
  <si>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</si>
  <si>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</si>
  <si>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</si>
  <si>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</si>
  <si>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</si>
  <si>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</si>
  <si>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</si>
  <si>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</si>
  <si>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</si>
  <si>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</si>
  <si>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</si>
  <si>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</si>
  <si>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</si>
  <si>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</si>
  <si>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</si>
  <si>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</si>
  <si>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</si>
  <si>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</si>
  <si>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</si>
  <si>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</si>
  <si>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</si>
  <si>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</si>
  <si>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</si>
  <si>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</si>
  <si>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</si>
  <si>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</si>
  <si>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</si>
  <si>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</si>
  <si>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</si>
  <si>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</si>
  <si>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</si>
  <si>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</si>
  <si>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</si>
  <si>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</si>
  <si>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</si>
  <si>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</si>
  <si>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</si>
  <si>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</si>
  <si>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</si>
  <si>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</si>
  <si>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</si>
  <si>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</si>
  <si>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</si>
  <si>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</si>
  <si>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</si>
  <si>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</si>
  <si>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</si>
  <si>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</si>
  <si>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</si>
  <si>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</si>
  <si>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</si>
  <si>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</si>
  <si>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</si>
  <si>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</si>
  <si>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</si>
  <si>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</si>
  <si>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</si>
  <si>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</si>
  <si>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</si>
  <si>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</si>
  <si>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</si>
  <si>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</si>
  <si>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</si>
  <si>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</si>
  <si>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</si>
  <si>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</si>
  <si>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</si>
  <si>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</si>
  <si>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</si>
  <si>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</si>
  <si>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</si>
  <si>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</si>
  <si>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</si>
  <si>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</si>
  <si>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</si>
  <si>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</si>
  <si>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</si>
  <si>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</si>
  <si>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</si>
  <si>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</si>
  <si>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</si>
  <si>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</si>
  <si>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</si>
  <si>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</si>
  <si>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</si>
  <si>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</si>
  <si>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</si>
  <si>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</si>
  <si>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</si>
  <si>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</si>
  <si>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</si>
  <si>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</si>
  <si>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</si>
  <si>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</si>
  <si>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</si>
  <si>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</si>
  <si>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</si>
  <si>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</si>
  <si>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</si>
  <si>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</si>
  <si>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</si>
  <si>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</si>
  <si>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</si>
  <si>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</si>
  <si>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</si>
  <si>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</si>
  <si>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</si>
  <si>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</si>
  <si>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</si>
  <si>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</si>
  <si>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</si>
  <si>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</si>
  <si>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</si>
  <si>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</si>
  <si>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</si>
  <si>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</si>
  <si>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</si>
  <si>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</si>
  <si>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</si>
  <si>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</si>
  <si>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</si>
  <si>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</si>
  <si>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</si>
  <si>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</si>
  <si>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</si>
  <si>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</si>
  <si>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</si>
  <si>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</si>
  <si>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</si>
  <si>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</si>
  <si>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</si>
  <si>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</si>
  <si>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</si>
  <si>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</si>
  <si>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</si>
  <si>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</si>
  <si>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</si>
  <si>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</si>
  <si>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</si>
  <si>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</si>
  <si>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</si>
  <si>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</si>
  <si>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</si>
  <si>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</si>
  <si>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</si>
  <si>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</si>
  <si>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</si>
  <si>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</si>
  <si>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</si>
  <si>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</si>
  <si>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</si>
  <si>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</si>
  <si>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</si>
  <si>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</si>
  <si>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</si>
  <si>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</si>
  <si>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</si>
  <si>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</si>
  <si>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</si>
  <si>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</si>
  <si>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</si>
  <si>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</si>
  <si>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</si>
  <si>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</si>
  <si>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</si>
  <si>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</si>
  <si>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</si>
  <si>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</si>
  <si>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</si>
  <si>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</si>
  <si>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</si>
  <si>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</si>
  <si>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</si>
  <si>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</si>
  <si>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</si>
  <si>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</si>
  <si>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</si>
  <si>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</si>
  <si>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</si>
  <si>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</si>
  <si>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</si>
  <si>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</si>
  <si>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</si>
  <si>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</si>
  <si>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</si>
  <si>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</si>
  <si>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</si>
  <si>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</si>
  <si>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</si>
  <si>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</si>
  <si>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</si>
  <si>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</si>
  <si>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</si>
  <si>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</si>
  <si>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</si>
  <si>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</si>
  <si>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</si>
  <si>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</si>
  <si>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</si>
  <si>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</si>
  <si>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</si>
  <si>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</si>
  <si>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</si>
  <si>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</si>
  <si>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</si>
  <si>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</si>
  <si>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</si>
  <si>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</si>
  <si>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</si>
  <si>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</si>
  <si>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</si>
  <si>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</si>
  <si>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</si>
  <si>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</si>
  <si>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</si>
  <si>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</si>
  <si>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</si>
  <si>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</si>
  <si>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</si>
  <si>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</si>
  <si>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</si>
  <si>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</si>
  <si>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</si>
  <si>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</si>
  <si>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</si>
  <si>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</si>
  <si>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</si>
  <si>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</si>
  <si>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</si>
  <si>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</si>
  <si>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</si>
  <si>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</si>
  <si>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</si>
  <si>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</si>
  <si>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</si>
  <si>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</si>
  <si>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</si>
  <si>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</si>
  <si>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</si>
  <si>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</si>
  <si>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</si>
  <si>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</si>
  <si>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</si>
  <si>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</si>
  <si>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</si>
  <si>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</si>
  <si>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</si>
  <si>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</si>
  <si>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</si>
  <si>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</si>
  <si>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</si>
  <si>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</si>
  <si>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</si>
  <si>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</si>
  <si>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</si>
  <si>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</si>
  <si>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</si>
  <si>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</si>
  <si>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</si>
  <si>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</si>
  <si>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</si>
  <si>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</si>
  <si>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</si>
  <si>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</si>
  <si>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</si>
  <si>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</si>
  <si>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</si>
  <si>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</si>
  <si>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</si>
  <si>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</si>
  <si>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</si>
  <si>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</si>
  <si>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</si>
  <si>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</si>
  <si>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</si>
  <si>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</si>
  <si>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</si>
  <si>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</si>
  <si>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</si>
  <si>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</si>
  <si>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</si>
  <si>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</si>
  <si>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</si>
  <si>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</si>
  <si>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</si>
  <si>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</si>
  <si>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</si>
  <si>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</si>
  <si>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</si>
  <si>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</si>
  <si>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</si>
  <si>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</si>
  <si>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</si>
  <si>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</si>
  <si>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</si>
  <si>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</si>
  <si>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</si>
  <si>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</si>
  <si>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</si>
  <si>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</si>
  <si>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</si>
  <si>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</si>
  <si>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</si>
  <si>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</si>
  <si>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</si>
  <si>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</si>
  <si>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</si>
  <si>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</si>
  <si>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</si>
  <si>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</si>
  <si>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</si>
  <si>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</si>
  <si>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</si>
  <si>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</si>
  <si>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</si>
  <si>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</si>
  <si>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</si>
  <si>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</si>
  <si>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</si>
  <si>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</si>
  <si>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</si>
  <si>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</si>
  <si>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</si>
  <si>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</si>
  <si>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</si>
  <si>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</si>
  <si>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</si>
  <si>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</si>
  <si>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</si>
  <si>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</si>
  <si>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</si>
  <si>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</si>
  <si>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</si>
  <si>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</si>
  <si>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</si>
  <si>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</si>
  <si>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</si>
  <si>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</si>
  <si>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</si>
  <si>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</si>
  <si>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</si>
  <si>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</si>
  <si>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</si>
  <si>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</si>
  <si>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</si>
  <si>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</si>
  <si>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</si>
  <si>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</si>
  <si>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</si>
  <si>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</si>
  <si>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</si>
  <si>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</si>
  <si>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</si>
  <si>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</si>
  <si>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</si>
  <si>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</si>
  <si>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</si>
  <si>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</si>
  <si>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</si>
  <si>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</si>
  <si>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</si>
  <si>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</si>
  <si>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</si>
  <si>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</si>
  <si>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</si>
  <si>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</si>
  <si>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</si>
  <si>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</si>
  <si>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</si>
  <si>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</si>
  <si>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</si>
  <si>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</si>
  <si>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</si>
  <si>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</si>
  <si>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</si>
  <si>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</si>
  <si>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</si>
  <si>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</si>
  <si>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</si>
  <si>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</si>
  <si>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</si>
  <si>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</si>
  <si>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</si>
  <si>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</si>
  <si>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</si>
  <si>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</si>
  <si>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</si>
  <si>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</si>
  <si>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</si>
  <si>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</si>
  <si>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</si>
  <si>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</si>
  <si>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</si>
  <si>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</si>
  <si>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</si>
  <si>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</si>
  <si>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</si>
  <si>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</si>
  <si>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</si>
  <si>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</si>
  <si>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</si>
  <si>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</si>
  <si>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</si>
  <si>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</si>
  <si>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</si>
  <si>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</si>
  <si>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</si>
  <si>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</si>
  <si>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</si>
  <si>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</si>
  <si>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</si>
  <si>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</si>
  <si>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</si>
  <si>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</si>
  <si>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</si>
  <si>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</si>
  <si>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</si>
  <si>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</si>
  <si>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</si>
  <si>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</si>
  <si>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</si>
  <si>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</si>
  <si>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</si>
  <si>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</si>
  <si>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</si>
  <si>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</si>
  <si>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</si>
  <si>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</si>
  <si>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</si>
  <si>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</si>
  <si>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</si>
  <si>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</si>
  <si>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</si>
  <si>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</si>
  <si>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</si>
  <si>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</si>
  <si>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</si>
  <si>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</si>
  <si>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</si>
  <si>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</si>
  <si>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</si>
  <si>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</si>
  <si>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</si>
  <si>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</si>
  <si>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</si>
  <si>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</si>
  <si>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</si>
  <si>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</si>
  <si>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</si>
  <si>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</si>
  <si>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</si>
  <si>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</si>
  <si>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</si>
  <si>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</si>
  <si>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</si>
  <si>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</si>
  <si>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</si>
  <si>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</si>
  <si>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</si>
  <si>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</si>
  <si>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</si>
  <si>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</si>
  <si>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</si>
  <si>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</si>
  <si>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</si>
  <si>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</si>
  <si>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</si>
  <si>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</si>
  <si>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</si>
  <si>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</si>
  <si>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</si>
  <si>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</si>
  <si>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</si>
  <si>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</si>
  <si>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</si>
  <si>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</si>
  <si>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</si>
  <si>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</si>
  <si>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</si>
  <si>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</si>
  <si>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</si>
  <si>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</si>
  <si>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</si>
  <si>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</si>
  <si>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</si>
  <si>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</si>
  <si>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</si>
  <si>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</si>
  <si>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</si>
  <si>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</si>
  <si>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</si>
  <si>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</si>
  <si>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</si>
  <si>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</si>
  <si>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</si>
  <si>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</si>
  <si>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</si>
  <si>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</si>
  <si>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</si>
  <si>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</si>
  <si>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</si>
  <si>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</si>
  <si>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</si>
  <si>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</si>
  <si>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</si>
  <si>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</si>
  <si>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</si>
  <si>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</si>
  <si>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</si>
  <si>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</si>
  <si>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</si>
  <si>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</si>
  <si>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</si>
  <si>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</si>
  <si>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</si>
  <si>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</si>
  <si>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</si>
  <si>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</si>
  <si>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</si>
  <si>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</si>
  <si>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</si>
  <si>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</si>
  <si>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</si>
  <si>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</si>
  <si>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</si>
  <si>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</si>
  <si>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</si>
  <si>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</si>
  <si>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</si>
  <si>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</si>
  <si>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</si>
  <si>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</si>
  <si>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</si>
  <si>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</si>
  <si>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</si>
  <si>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</si>
  <si>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</si>
  <si>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</si>
  <si>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</si>
  <si>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</si>
  <si>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</si>
  <si>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</si>
  <si>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</si>
  <si>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</si>
  <si>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</si>
  <si>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</si>
  <si>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</si>
  <si>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</si>
  <si>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</si>
  <si>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</si>
  <si>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</si>
  <si>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</si>
  <si>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</si>
  <si>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</si>
  <si>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</si>
  <si>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</si>
  <si>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</si>
  <si>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</si>
  <si>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</si>
  <si>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</si>
  <si>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</si>
  <si>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</si>
  <si>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</si>
  <si>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</si>
  <si>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</si>
  <si>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</si>
  <si>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</si>
  <si>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</si>
  <si>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</si>
  <si>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</si>
  <si>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</si>
  <si>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</si>
  <si>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</si>
  <si>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</si>
  <si>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</si>
  <si>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</si>
  <si>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</si>
  <si>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</si>
  <si>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</si>
  <si>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</si>
  <si>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</si>
  <si>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</si>
  <si>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</si>
  <si>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</si>
  <si>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</si>
  <si>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</si>
  <si>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</si>
  <si>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</si>
  <si>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</si>
  <si>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</si>
  <si>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</si>
  <si>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</si>
  <si>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</si>
  <si>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</si>
  <si>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</si>
  <si>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</si>
  <si>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</si>
  <si>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</si>
  <si>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</si>
  <si>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</si>
  <si>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</si>
  <si>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</si>
  <si>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</si>
  <si>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</si>
  <si>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</si>
  <si>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</si>
  <si>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</si>
  <si>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</si>
  <si>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</si>
  <si>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</si>
  <si>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</si>
  <si>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</si>
  <si>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</si>
  <si>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</si>
  <si>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</si>
  <si>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</si>
  <si>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</si>
  <si>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</si>
  <si>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</si>
  <si>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</si>
  <si>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</si>
  <si>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</si>
  <si>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</si>
  <si>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</si>
  <si>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</si>
  <si>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</si>
  <si>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</si>
  <si>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</si>
  <si>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</si>
  <si>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</si>
  <si>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</si>
  <si>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</si>
  <si>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</si>
  <si>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</si>
  <si>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</si>
  <si>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</si>
  <si>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</si>
  <si>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</si>
  <si>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</si>
  <si>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</si>
  <si>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</si>
  <si>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</si>
  <si>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</si>
  <si>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</si>
  <si>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</si>
  <si>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</si>
  <si>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</si>
  <si>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</si>
  <si>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</si>
  <si>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</si>
  <si>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</si>
  <si>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</si>
  <si>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</si>
  <si>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</si>
  <si>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</si>
  <si>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</si>
  <si>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</si>
  <si>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</si>
  <si>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</si>
  <si>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</si>
  <si>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</si>
  <si>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</si>
  <si>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</si>
  <si>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</si>
  <si>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</si>
  <si>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</si>
  <si>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</si>
  <si>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</si>
  <si>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</si>
  <si>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</si>
  <si>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</si>
  <si>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</si>
  <si>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</si>
  <si>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</si>
  <si>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</si>
  <si>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</si>
  <si>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</si>
  <si>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</si>
  <si>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</si>
  <si>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</si>
  <si>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</si>
  <si>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</si>
  <si>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</si>
  <si>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</si>
  <si>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</si>
  <si>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</si>
  <si>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</si>
  <si>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</si>
  <si>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</si>
  <si>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</si>
  <si>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</si>
  <si>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</si>
  <si>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</si>
  <si>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</si>
  <si>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</si>
  <si>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</si>
  <si>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</si>
  <si>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</si>
  <si>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</si>
  <si>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</si>
  <si>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</si>
  <si>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</si>
  <si>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</si>
  <si>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</si>
  <si>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</si>
  <si>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</si>
  <si>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</si>
  <si>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</si>
  <si>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</si>
  <si>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</si>
  <si>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</si>
  <si>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</si>
  <si>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</si>
  <si>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</si>
  <si>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</si>
  <si>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</si>
  <si>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</si>
  <si>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</si>
  <si>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</si>
  <si>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</si>
  <si>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</si>
  <si>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</si>
  <si>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</si>
  <si>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</si>
  <si>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</si>
  <si>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</si>
  <si>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</si>
  <si>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</si>
  <si>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</si>
  <si>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</si>
  <si>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</si>
  <si>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</si>
  <si>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</si>
  <si>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</si>
  <si>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</si>
  <si>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</si>
  <si>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</si>
  <si>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</si>
  <si>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</si>
  <si>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</si>
  <si>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</si>
  <si>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</si>
  <si>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</si>
  <si>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</si>
  <si>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</si>
  <si>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</si>
  <si>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</si>
  <si>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</si>
  <si>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</si>
  <si>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</si>
  <si>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</si>
  <si>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</si>
  <si>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</si>
  <si>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</si>
  <si>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</si>
  <si>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</si>
  <si>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</si>
  <si>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</si>
  <si>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</si>
  <si>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</si>
  <si>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</si>
  <si>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</si>
  <si>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</si>
  <si>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</si>
  <si>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</si>
  <si>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</si>
  <si>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</si>
  <si>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</si>
  <si>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</si>
  <si>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</si>
  <si>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</si>
  <si>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</si>
  <si>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</si>
  <si>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</si>
  <si>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</si>
  <si>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</si>
  <si>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</si>
  <si>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</si>
  <si>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</si>
  <si>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</si>
  <si>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</si>
  <si>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</si>
  <si>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</si>
  <si>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</si>
  <si>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</si>
  <si>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</si>
  <si>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</si>
  <si>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</si>
  <si>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</si>
  <si>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</si>
  <si>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</si>
  <si>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</si>
  <si>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</si>
  <si>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</si>
  <si>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</si>
  <si>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</si>
  <si>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</si>
  <si>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</si>
  <si>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</si>
  <si>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</si>
  <si>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</si>
  <si>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</si>
  <si>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</si>
  <si>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</si>
  <si>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</si>
  <si>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</si>
  <si>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</si>
  <si>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</si>
  <si>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</si>
  <si>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</si>
  <si>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</si>
  <si>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</si>
  <si>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</si>
  <si>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</si>
  <si>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</si>
  <si>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</si>
  <si>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</si>
  <si>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</si>
  <si>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</si>
  <si>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</si>
  <si>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</si>
  <si>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</si>
  <si>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</si>
  <si>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</si>
  <si>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</si>
  <si>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</si>
  <si>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</si>
  <si>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</si>
  <si>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</si>
  <si>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</si>
  <si>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</si>
  <si>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</si>
  <si>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</si>
  <si>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</si>
  <si>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</si>
  <si>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</si>
  <si>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</si>
  <si>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</si>
  <si>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</si>
  <si>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</si>
  <si>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</si>
  <si>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</si>
  <si>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</si>
  <si>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</si>
  <si>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</si>
  <si>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</si>
  <si>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</si>
  <si>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</si>
  <si>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</si>
  <si>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</si>
  <si>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</si>
  <si>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</si>
  <si>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</si>
  <si>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</si>
  <si>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</si>
  <si>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</si>
  <si>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</si>
  <si>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</si>
  <si>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</si>
  <si>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</si>
  <si>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</si>
  <si>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</si>
  <si>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</si>
  <si>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</si>
  <si>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</si>
  <si>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</si>
  <si>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</si>
  <si>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</si>
  <si>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</si>
  <si>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</si>
  <si>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</si>
  <si>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</si>
  <si>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</si>
  <si>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</si>
  <si>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</si>
  <si>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</si>
  <si>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</si>
  <si>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</si>
  <si>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</si>
  <si>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</si>
  <si>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</si>
  <si>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</si>
  <si>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</si>
  <si>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</si>
  <si>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</si>
  <si>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</si>
  <si>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</si>
  <si>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</si>
  <si>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</si>
  <si>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</si>
  <si>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</si>
  <si>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</si>
  <si>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</si>
  <si>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</si>
  <si>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</si>
  <si>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</si>
  <si>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</si>
  <si>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</si>
  <si>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</si>
  <si>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</si>
  <si>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</si>
  <si>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</si>
  <si>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</si>
  <si>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</si>
  <si>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</si>
  <si>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</si>
  <si>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</si>
  <si>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</si>
  <si>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</si>
  <si>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</si>
  <si>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</si>
  <si>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</si>
  <si>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</si>
  <si>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</si>
  <si>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</si>
  <si>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</si>
  <si>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</si>
  <si>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</si>
  <si>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</si>
  <si>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</si>
  <si>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</si>
  <si>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</si>
  <si>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</si>
  <si>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</si>
  <si>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</si>
  <si>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</si>
  <si>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</si>
  <si>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</si>
  <si>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</si>
  <si>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</si>
  <si>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</si>
  <si>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</si>
  <si>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</si>
  <si>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</si>
  <si>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</si>
  <si>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</si>
  <si>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</si>
  <si>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</si>
  <si>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</si>
  <si>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</si>
  <si>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</si>
  <si>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</si>
  <si>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</si>
  <si>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</si>
  <si>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</si>
  <si>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</si>
  <si>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</si>
  <si>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</si>
  <si>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</si>
  <si>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</si>
  <si>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</si>
  <si>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</si>
  <si>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</si>
  <si>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</si>
  <si>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</si>
  <si>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</si>
  <si>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</si>
  <si>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</si>
  <si>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</si>
  <si>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</si>
  <si>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</si>
  <si>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</si>
  <si>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</si>
  <si>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</si>
  <si>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</si>
  <si>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</si>
  <si>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</si>
  <si>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</si>
  <si>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</si>
  <si>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</si>
  <si>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</si>
  <si>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</si>
  <si>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</si>
  <si>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</si>
  <si>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</si>
  <si>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</si>
  <si>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</si>
  <si>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</si>
  <si>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</si>
  <si>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</si>
  <si>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</si>
  <si>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</si>
  <si>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</si>
  <si>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</si>
  <si>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</si>
  <si>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</si>
  <si>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</si>
  <si>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</si>
  <si>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</si>
  <si>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</si>
  <si>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</si>
  <si>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</si>
  <si>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</si>
  <si>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</si>
  <si>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</si>
  <si>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</si>
  <si>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</si>
  <si>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</si>
  <si>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</si>
  <si>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</si>
  <si>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</si>
  <si>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</si>
  <si>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</si>
  <si>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</si>
  <si>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</si>
  <si>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</si>
  <si>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</si>
  <si>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</si>
  <si>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</si>
  <si>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</si>
  <si>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</si>
  <si>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</si>
  <si>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</si>
  <si>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</si>
  <si>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</si>
  <si>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</si>
  <si>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</si>
  <si>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</si>
  <si>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</si>
  <si>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</si>
  <si>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</si>
  <si>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</si>
  <si>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</si>
  <si>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</si>
  <si>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</si>
  <si>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</si>
  <si>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</si>
  <si>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</si>
  <si>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</si>
  <si>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</si>
  <si>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</si>
  <si>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</si>
  <si>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</si>
  <si>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</si>
  <si>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</si>
  <si>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</si>
  <si>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</si>
  <si>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</si>
  <si>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</si>
  <si>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</si>
  <si>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</si>
  <si>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</si>
  <si>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</si>
  <si>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</si>
  <si>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</si>
  <si>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</si>
  <si>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</si>
  <si>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</si>
  <si>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</si>
  <si>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</si>
  <si>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</si>
  <si>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</si>
  <si>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</si>
  <si>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</si>
  <si>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</si>
  <si>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</si>
  <si>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</si>
  <si>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</si>
  <si>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</si>
  <si>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</si>
  <si>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</si>
  <si>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</si>
  <si>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</si>
  <si>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</si>
  <si>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</si>
  <si>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</si>
  <si>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</si>
  <si>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</si>
  <si>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</si>
  <si>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</si>
  <si>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</si>
  <si>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</si>
  <si>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</si>
  <si>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</si>
  <si>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</si>
  <si>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</si>
  <si>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</si>
  <si>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</si>
  <si>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</si>
  <si>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</si>
  <si>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</si>
  <si>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</si>
  <si>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</si>
  <si>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</si>
  <si>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</si>
  <si>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</si>
  <si>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</si>
  <si>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</si>
  <si>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</si>
  <si>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</si>
  <si>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</si>
  <si>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</si>
  <si>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</si>
  <si>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</si>
  <si>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</si>
  <si>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</si>
  <si>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</si>
  <si>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</si>
  <si>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</si>
  <si>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</si>
  <si>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</si>
  <si>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</si>
  <si>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</si>
  <si>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</si>
  <si>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</si>
  <si>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</si>
  <si>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</si>
  <si>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</si>
  <si>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</si>
  <si>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</si>
  <si>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</si>
  <si>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</si>
  <si>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</si>
  <si>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</si>
  <si>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</si>
  <si>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</si>
  <si>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</si>
  <si>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</si>
  <si>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</si>
  <si>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</si>
  <si>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</si>
  <si>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</si>
  <si>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</si>
  <si>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</si>
  <si>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</si>
  <si>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</si>
  <si>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</si>
  <si>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</si>
  <si>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</si>
  <si>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</si>
  <si>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</si>
  <si>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</si>
  <si>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</si>
  <si>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</si>
  <si>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</si>
  <si>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</si>
  <si>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</si>
  <si>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</si>
  <si>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</si>
  <si>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</si>
  <si>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</si>
  <si>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</si>
  <si>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</si>
  <si>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</si>
  <si>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</si>
  <si>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</si>
  <si>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</si>
  <si>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</si>
  <si>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</si>
  <si>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</si>
  <si>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</si>
  <si>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</si>
  <si>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</si>
  <si>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</si>
  <si>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</si>
  <si>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</si>
  <si>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</si>
  <si>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</si>
  <si>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</si>
  <si>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</si>
  <si>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</si>
  <si>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</si>
  <si>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</si>
  <si>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</si>
  <si>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</si>
  <si>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</si>
  <si>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</si>
  <si>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</si>
  <si>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</si>
  <si>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</si>
  <si>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</si>
  <si>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</si>
  <si>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</si>
  <si>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</si>
  <si>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</si>
  <si>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</si>
  <si>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</si>
  <si>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</si>
  <si>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</si>
  <si>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</si>
  <si>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</si>
  <si>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</si>
  <si>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</si>
  <si>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</si>
  <si>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</si>
  <si>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</si>
  <si>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</si>
  <si>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</si>
  <si>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</si>
  <si>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</si>
  <si>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</si>
  <si>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</si>
  <si>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</si>
  <si>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</si>
  <si>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</si>
  <si>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</si>
  <si>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</si>
  <si>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</si>
  <si>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</si>
  <si>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</si>
  <si>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</si>
  <si>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</si>
  <si>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</si>
  <si>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</si>
  <si>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</si>
  <si>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</si>
  <si>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</si>
  <si>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</si>
  <si>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</si>
  <si>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</si>
  <si>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</si>
  <si>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</si>
  <si>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</si>
  <si>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</si>
  <si>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</si>
  <si>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</si>
  <si>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</si>
  <si>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</si>
  <si>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</si>
  <si>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</si>
  <si>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</si>
  <si>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</si>
  <si>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</si>
  <si>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</si>
  <si>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</si>
  <si>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</si>
  <si>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</si>
  <si>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</si>
  <si>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</si>
  <si>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</si>
  <si>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</si>
  <si>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</si>
  <si>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</si>
  <si>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</si>
  <si>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</si>
  <si>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</si>
  <si>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</si>
  <si>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</si>
  <si>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</si>
  <si>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</si>
  <si>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</si>
  <si>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</si>
  <si>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</si>
  <si>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</si>
  <si>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</si>
  <si>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</si>
  <si>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</si>
  <si>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</si>
  <si>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</si>
  <si>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</si>
  <si>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</si>
  <si>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</si>
  <si>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</si>
  <si>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</si>
  <si>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</si>
  <si>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</si>
  <si>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</si>
  <si>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</si>
  <si>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</si>
  <si>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</si>
  <si>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</si>
  <si>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</si>
  <si>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</si>
  <si>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</si>
  <si>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</si>
  <si>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</si>
  <si>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</si>
  <si>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</si>
  <si>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</si>
  <si>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</si>
  <si>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</si>
  <si>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</si>
  <si>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</si>
  <si>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</si>
  <si>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</si>
  <si>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</si>
  <si>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</si>
  <si>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</si>
  <si>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</si>
  <si>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</si>
  <si>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</si>
  <si>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</si>
  <si>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</si>
  <si>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</si>
  <si>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</si>
  <si>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</si>
  <si>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</si>
  <si>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</si>
  <si>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</si>
  <si>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</si>
  <si>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</si>
  <si>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</si>
  <si>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</si>
  <si>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</si>
  <si>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</si>
  <si>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</si>
  <si>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</si>
  <si>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</si>
  <si>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</si>
  <si>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</si>
  <si>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</si>
  <si>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</si>
  <si>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</si>
  <si>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</si>
  <si>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</si>
  <si>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</si>
  <si>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</si>
  <si>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</si>
  <si>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</si>
  <si>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</si>
  <si>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</si>
  <si>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</si>
  <si>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</si>
  <si>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</si>
  <si>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</si>
  <si>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</si>
  <si>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</si>
  <si>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</si>
  <si>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</si>
  <si>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</si>
  <si>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</si>
  <si>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</si>
  <si>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</si>
  <si>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</si>
  <si>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</si>
  <si>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</si>
  <si>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</si>
  <si>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</si>
  <si>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</si>
  <si>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</si>
  <si>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</si>
  <si>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</si>
  <si>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</si>
  <si>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</si>
  <si>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</si>
  <si>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</si>
  <si>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</si>
  <si>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</si>
  <si>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</si>
  <si>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</si>
  <si>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</si>
  <si>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</si>
  <si>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</si>
  <si>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</si>
  <si>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</si>
  <si>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</si>
  <si>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</si>
  <si>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</si>
  <si>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</si>
  <si>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</si>
  <si>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</si>
  <si>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</si>
  <si>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</si>
  <si>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</si>
  <si>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</si>
  <si>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</si>
  <si>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</si>
  <si>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</si>
  <si>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</si>
  <si>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</si>
  <si>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</si>
  <si>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</si>
  <si>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</si>
  <si>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</si>
  <si>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</si>
  <si>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</si>
  <si>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</si>
  <si>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</si>
  <si>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</si>
  <si>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</si>
  <si>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</si>
  <si>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</si>
  <si>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</si>
  <si>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</si>
  <si>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</si>
  <si>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</si>
  <si>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</si>
  <si>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</si>
  <si>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</si>
  <si>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</si>
  <si>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</si>
  <si>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</si>
  <si>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</si>
  <si>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</si>
  <si>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</si>
  <si>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</si>
  <si>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</si>
  <si>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</si>
  <si>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</si>
  <si>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</si>
  <si>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</si>
  <si>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</si>
  <si>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</si>
  <si>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</si>
  <si>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</si>
  <si>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</si>
  <si>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</si>
  <si>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</si>
  <si>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</si>
  <si>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</si>
  <si>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</si>
  <si>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</si>
  <si>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</si>
  <si>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</si>
  <si>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</si>
  <si>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</si>
  <si>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</si>
  <si>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</si>
  <si>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</si>
  <si>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</si>
  <si>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</si>
  <si>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</si>
  <si>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</si>
  <si>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</si>
  <si>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</si>
  <si>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</si>
  <si>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</si>
  <si>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</si>
  <si>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</si>
  <si>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</si>
  <si>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</si>
  <si>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</si>
  <si>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</si>
  <si>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</si>
  <si>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</si>
  <si>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</si>
  <si>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</si>
  <si>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</si>
  <si>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</si>
  <si>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</si>
  <si>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</si>
  <si>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</si>
  <si>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</si>
  <si>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</si>
  <si>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</si>
  <si>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</si>
  <si>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</si>
  <si>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</si>
  <si>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</si>
  <si>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</si>
  <si>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</si>
  <si>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</si>
  <si>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</si>
  <si>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</si>
  <si>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</si>
  <si>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</si>
  <si>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</si>
  <si>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</si>
  <si>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</si>
  <si>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</si>
  <si>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</si>
  <si>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</si>
  <si>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</si>
  <si>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</si>
  <si>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</si>
  <si>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</si>
  <si>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</si>
  <si>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</si>
  <si>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</si>
  <si>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</si>
  <si>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</si>
  <si>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</si>
  <si>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</si>
  <si>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</si>
  <si>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</si>
  <si>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</si>
  <si>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</si>
  <si>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</si>
  <si>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</si>
  <si>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</si>
  <si>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</si>
  <si>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</si>
  <si>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</si>
  <si>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</si>
  <si>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</si>
  <si>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</si>
  <si>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</si>
  <si>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</si>
  <si>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</si>
  <si>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</si>
  <si>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</si>
  <si>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</si>
  <si>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</si>
  <si>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</si>
  <si>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</si>
  <si>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</si>
  <si>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</si>
  <si>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</si>
  <si>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</si>
  <si>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</si>
  <si>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</si>
  <si>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</si>
  <si>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</si>
  <si>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</si>
  <si>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</si>
  <si>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</si>
  <si>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</si>
  <si>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</si>
  <si>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</si>
  <si>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</si>
  <si>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</si>
  <si>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</si>
  <si>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</si>
  <si>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</si>
  <si>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</si>
  <si>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</si>
  <si>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</si>
  <si>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</si>
  <si>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</si>
  <si>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</si>
  <si>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</si>
  <si>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</si>
  <si>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</si>
  <si>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</si>
  <si>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</si>
  <si>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</si>
  <si>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</si>
  <si>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</si>
  <si>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</si>
  <si>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</si>
  <si>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</si>
  <si>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</si>
  <si>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</si>
  <si>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</si>
  <si>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</si>
  <si>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</si>
  <si>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</si>
  <si>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</si>
  <si>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</si>
  <si>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</si>
  <si>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</si>
  <si>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</si>
  <si>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</si>
  <si>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</si>
  <si>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</si>
  <si>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</si>
  <si>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</si>
  <si>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</si>
  <si>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</si>
  <si>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</si>
  <si>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</si>
  <si>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</si>
  <si>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</si>
  <si>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</si>
  <si>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</si>
  <si>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</si>
  <si>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</si>
  <si>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</si>
  <si>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</si>
  <si>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</si>
  <si>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</si>
  <si>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</si>
  <si>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</si>
  <si>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</si>
  <si>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</si>
  <si>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</si>
  <si>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</si>
  <si>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</si>
  <si>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</si>
  <si>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</si>
  <si>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</si>
  <si>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</si>
  <si>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</si>
  <si>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</si>
  <si>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</si>
  <si>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</si>
  <si>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</si>
  <si>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</si>
  <si>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</si>
  <si>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</si>
  <si>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</si>
  <si>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</si>
  <si>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</si>
  <si>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</si>
  <si>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</si>
  <si>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</si>
  <si>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</si>
  <si>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</si>
  <si>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</si>
  <si>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</si>
  <si>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</si>
  <si>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</si>
  <si>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</si>
  <si>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</si>
  <si>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</si>
  <si>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</si>
  <si>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</si>
  <si>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</si>
  <si>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</si>
  <si>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</si>
  <si>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</si>
  <si>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</si>
  <si>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</si>
  <si>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</si>
  <si>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</si>
  <si>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</si>
  <si>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</si>
  <si>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</si>
  <si>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</si>
  <si>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</si>
  <si>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</si>
  <si>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</si>
  <si>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</si>
  <si>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</si>
  <si>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</si>
  <si>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</si>
  <si>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</si>
  <si>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</si>
  <si>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</si>
  <si>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</si>
  <si>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</si>
  <si>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</si>
  <si>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</si>
  <si>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</si>
  <si>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</si>
  <si>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</si>
  <si>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</si>
  <si>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</si>
  <si>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</si>
  <si>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</si>
  <si>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</si>
  <si>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</si>
  <si>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</si>
  <si>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</si>
  <si>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</si>
  <si>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</si>
  <si>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</si>
  <si>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</si>
  <si>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</si>
  <si>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</si>
  <si>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</si>
  <si>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</si>
  <si>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</si>
  <si>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</si>
  <si>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</si>
  <si>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</si>
  <si>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</si>
  <si>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</si>
  <si>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</si>
  <si>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</si>
  <si>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</si>
  <si>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</si>
  <si>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</si>
  <si>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</si>
  <si>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</si>
  <si>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</si>
  <si>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</si>
  <si>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</si>
  <si>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</si>
  <si>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</si>
  <si>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</si>
  <si>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</si>
  <si>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</si>
  <si>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</si>
  <si>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</si>
  <si>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</si>
  <si>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</si>
  <si>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</si>
  <si>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</si>
  <si>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</si>
  <si>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</si>
  <si>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</si>
  <si>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</si>
  <si>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</si>
  <si>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</si>
  <si>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</si>
  <si>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</si>
  <si>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</si>
  <si>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</si>
  <si>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</si>
  <si>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</si>
  <si>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</si>
  <si>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</si>
  <si>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</si>
  <si>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</si>
  <si>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</si>
  <si>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</si>
  <si>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</si>
  <si>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</si>
  <si>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</si>
  <si>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</si>
  <si>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</si>
  <si>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</si>
  <si>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</si>
  <si>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</si>
  <si>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</si>
  <si>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</si>
  <si>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</si>
  <si>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</si>
  <si>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</si>
  <si>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</si>
  <si>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</si>
  <si>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</si>
  <si>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</si>
  <si>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</si>
  <si>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</si>
  <si>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</si>
  <si>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</si>
  <si>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</si>
  <si>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</si>
  <si>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</si>
  <si>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</si>
  <si>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</si>
  <si>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</si>
  <si>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</si>
  <si>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</si>
  <si>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</si>
  <si>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</si>
  <si>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</si>
  <si>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</si>
  <si>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</si>
  <si>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</si>
  <si>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</si>
  <si>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</si>
  <si>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</si>
  <si>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</si>
  <si>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</si>
  <si>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</si>
  <si>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</si>
  <si>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</si>
  <si>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</si>
  <si>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</si>
  <si>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</si>
  <si>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</si>
  <si>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</si>
  <si>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</si>
  <si>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</si>
  <si>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</si>
  <si>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</si>
  <si>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</si>
  <si>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</si>
  <si>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</si>
  <si>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</si>
  <si>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</si>
  <si>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</si>
  <si>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</si>
  <si>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</si>
  <si>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</si>
  <si>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</si>
  <si>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</si>
  <si>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</si>
  <si>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</si>
  <si>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</si>
  <si>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</si>
  <si>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</si>
  <si>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</si>
  <si>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</si>
  <si>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</si>
  <si>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</si>
  <si>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</si>
  <si>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</si>
  <si>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</si>
  <si>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</si>
  <si>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</si>
  <si>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</si>
  <si>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</si>
  <si>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</si>
  <si>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</si>
  <si>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</si>
  <si>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</si>
  <si>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</si>
  <si>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</si>
  <si>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</si>
  <si>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</si>
  <si>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</si>
  <si>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</si>
  <si>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</si>
  <si>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</si>
  <si>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</si>
  <si>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</si>
  <si>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</si>
  <si>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</si>
  <si>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</si>
  <si>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</si>
  <si>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</si>
  <si>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</si>
  <si>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</si>
  <si>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</si>
  <si>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</si>
  <si>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</si>
  <si>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</si>
  <si>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</si>
  <si>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</si>
  <si>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</si>
  <si>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</si>
  <si>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</si>
  <si>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</si>
  <si>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</si>
  <si>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</si>
  <si>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</si>
  <si>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</si>
  <si>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</si>
  <si>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</si>
  <si>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</si>
  <si>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</si>
  <si>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</si>
  <si>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</si>
  <si>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</si>
  <si>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</si>
  <si>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</si>
  <si>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</si>
  <si>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</si>
  <si>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</si>
  <si>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</si>
  <si>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</si>
  <si>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</si>
  <si>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</si>
  <si>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</si>
  <si>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</si>
  <si>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</si>
  <si>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</si>
  <si>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</si>
  <si>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</si>
  <si>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</si>
  <si>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</si>
  <si>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</si>
  <si>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</si>
  <si>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</si>
  <si>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</si>
  <si>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</si>
  <si>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</si>
  <si>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</si>
  <si>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</si>
  <si>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</si>
  <si>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</si>
  <si>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</si>
  <si>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</si>
  <si>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</si>
  <si>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</si>
  <si>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</si>
  <si>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</si>
  <si>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</si>
  <si>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</si>
  <si>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</si>
  <si>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</si>
  <si>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</si>
  <si>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</si>
  <si>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</si>
  <si>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</si>
  <si>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</si>
  <si>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</si>
  <si>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</si>
  <si>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</si>
  <si>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</si>
  <si>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</si>
  <si>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</si>
  <si>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</si>
  <si>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</si>
  <si>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</si>
  <si>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</si>
  <si>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</si>
  <si>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</si>
  <si>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</si>
  <si>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</si>
  <si>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</si>
  <si>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</si>
  <si>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</si>
  <si>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</si>
  <si>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</si>
  <si>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</si>
  <si>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</si>
  <si>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</si>
  <si>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</si>
  <si>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</si>
  <si>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</si>
  <si>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</si>
  <si>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</si>
  <si>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</si>
  <si>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</si>
  <si>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</si>
  <si>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</si>
  <si>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</si>
  <si>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</si>
  <si>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</si>
  <si>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</si>
  <si>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</si>
  <si>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</si>
  <si>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</si>
  <si>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</si>
  <si>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</si>
  <si>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</si>
  <si>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</si>
  <si>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</si>
  <si>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</si>
  <si>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</si>
  <si>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</si>
  <si>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</si>
  <si>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</si>
  <si>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</si>
  <si>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</si>
  <si>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</si>
  <si>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</si>
  <si>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</si>
  <si>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</si>
  <si>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</si>
  <si>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</si>
  <si>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</si>
  <si>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</si>
  <si>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</si>
  <si>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</si>
  <si>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</si>
  <si>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</si>
  <si>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</si>
  <si>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</si>
  <si>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</si>
  <si>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</si>
  <si>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</si>
  <si>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</si>
  <si>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</si>
  <si>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</si>
  <si>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</si>
  <si>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</si>
  <si>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</si>
  <si>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</si>
  <si>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</si>
  <si>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</si>
  <si>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</si>
  <si>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</si>
  <si>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</si>
  <si>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</si>
  <si>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</si>
  <si>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</si>
  <si>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</si>
  <si>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</si>
  <si>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</si>
  <si>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</si>
  <si>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</si>
  <si>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</si>
  <si>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</si>
  <si>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</si>
  <si>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</si>
  <si>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</si>
  <si>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</si>
  <si>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</si>
  <si>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</si>
  <si>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</si>
  <si>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</si>
  <si>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</si>
  <si>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</si>
  <si>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</si>
  <si>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</si>
  <si>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</si>
  <si>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</si>
  <si>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</si>
  <si>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</si>
  <si>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</si>
  <si>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</si>
  <si>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</si>
  <si>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</si>
  <si>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</si>
  <si>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</si>
  <si>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</si>
  <si>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</si>
  <si>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</si>
  <si>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</si>
  <si>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</si>
  <si>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</si>
  <si>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</si>
  <si>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</si>
  <si>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</si>
  <si>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</si>
  <si>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</si>
  <si>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</si>
  <si>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</si>
  <si>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</si>
  <si>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</si>
  <si>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</si>
  <si>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</si>
  <si>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</si>
  <si>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</si>
  <si>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</si>
  <si>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</si>
  <si>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</si>
  <si>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</si>
  <si>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</si>
  <si>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</si>
  <si>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</si>
  <si>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</si>
  <si>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</si>
  <si>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</si>
  <si>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</si>
  <si>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</si>
  <si>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</si>
  <si>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</si>
  <si>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</si>
  <si>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</si>
  <si>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</si>
  <si>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</si>
  <si>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</si>
  <si>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</si>
  <si>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</si>
  <si>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</si>
  <si>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</si>
  <si>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</si>
  <si>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</si>
  <si>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</si>
  <si>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</si>
  <si>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</si>
  <si>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</si>
  <si>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</si>
  <si>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</si>
  <si>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</si>
  <si>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</si>
  <si>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</si>
  <si>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</si>
  <si>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</si>
  <si>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</si>
  <si>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</si>
  <si>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</si>
  <si>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</si>
  <si>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</si>
  <si>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</si>
  <si>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</si>
  <si>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</si>
  <si>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</si>
  <si>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</si>
  <si>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</si>
  <si>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</si>
  <si>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</si>
  <si>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</si>
  <si>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</si>
  <si>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</si>
  <si>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</si>
  <si>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</si>
  <si>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</si>
  <si>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</si>
  <si>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</si>
  <si>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</si>
  <si>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</si>
  <si>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</si>
  <si>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</si>
  <si>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</si>
  <si>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</si>
  <si>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</si>
  <si>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</si>
  <si>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</si>
  <si>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</si>
  <si>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</si>
  <si>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</si>
  <si>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</si>
  <si>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</si>
  <si>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</si>
  <si>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</si>
  <si>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</si>
  <si>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</si>
  <si>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</si>
  <si>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</si>
  <si>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</si>
  <si>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</si>
  <si>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</si>
  <si>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</si>
  <si>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</si>
  <si>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</si>
  <si>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</si>
  <si>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</si>
  <si>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</si>
  <si>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</si>
  <si>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</si>
  <si>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</si>
  <si>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</si>
  <si>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</si>
  <si>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</si>
  <si>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</si>
  <si>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</si>
  <si>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</si>
  <si>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</si>
  <si>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</si>
  <si>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</si>
  <si>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</si>
  <si>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</si>
  <si>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</si>
  <si>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</si>
  <si>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</si>
  <si>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</si>
  <si>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</si>
  <si>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</si>
  <si>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</si>
  <si>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</si>
  <si>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</si>
  <si>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</si>
  <si>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</si>
  <si>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</si>
  <si>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</si>
  <si>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</si>
  <si>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</si>
  <si>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</si>
  <si>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</si>
  <si>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</si>
  <si>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</si>
  <si>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</si>
  <si>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</si>
  <si>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</si>
  <si>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</si>
  <si>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</si>
  <si>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</si>
  <si>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</si>
  <si>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</si>
  <si>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</si>
  <si>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</si>
  <si>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</si>
  <si>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</si>
  <si>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</si>
  <si>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</si>
  <si>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</si>
  <si>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</si>
  <si>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</si>
  <si>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</si>
  <si>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</si>
  <si>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</si>
  <si>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</si>
  <si>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</si>
  <si>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</si>
  <si>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</si>
  <si>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</si>
  <si>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</si>
  <si>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</si>
  <si>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</si>
  <si>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</si>
  <si>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</si>
  <si>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</si>
  <si>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</si>
  <si>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</si>
  <si>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</si>
  <si>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</si>
  <si>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</si>
  <si>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</si>
  <si>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</si>
  <si>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</si>
  <si>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</si>
  <si>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</si>
  <si>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</si>
  <si>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</si>
  <si>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</si>
  <si>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</si>
  <si>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</si>
  <si>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</si>
  <si>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</si>
  <si>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</si>
  <si>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</si>
  <si>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</si>
  <si>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</si>
  <si>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</si>
  <si>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</si>
  <si>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</si>
  <si>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</si>
  <si>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</si>
  <si>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</si>
  <si>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</si>
  <si>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</si>
  <si>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</si>
  <si>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</si>
  <si>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</si>
  <si>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</si>
  <si>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</si>
  <si>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</si>
  <si>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</si>
  <si>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</si>
  <si>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</si>
  <si>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</si>
  <si>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</si>
  <si>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</si>
  <si>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</si>
  <si>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</si>
  <si>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</si>
  <si>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</si>
  <si>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</si>
  <si>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</si>
  <si>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</si>
  <si>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</si>
  <si>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</si>
  <si>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</si>
  <si>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</si>
  <si>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</si>
  <si>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</si>
  <si>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</si>
  <si>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</si>
  <si>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</si>
  <si>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</si>
  <si>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</si>
  <si>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</si>
  <si>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</si>
  <si>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</si>
  <si>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</si>
  <si>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</si>
  <si>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</si>
  <si>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</si>
  <si>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</si>
  <si>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</si>
  <si>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</si>
  <si>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</si>
  <si>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</si>
  <si>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</si>
  <si>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</si>
  <si>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</si>
  <si>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</si>
  <si>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</si>
  <si>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</si>
  <si>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</si>
  <si>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</si>
  <si>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</si>
  <si>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</si>
  <si>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</si>
  <si>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</si>
  <si>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</si>
  <si>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</si>
  <si>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</si>
  <si>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</si>
  <si>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</si>
  <si>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</si>
  <si>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</si>
  <si>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</si>
  <si>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</si>
  <si>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</si>
  <si>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</si>
  <si>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</si>
  <si>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</si>
  <si>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</si>
  <si>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</si>
  <si>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</si>
  <si>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</si>
  <si>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</si>
  <si>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</si>
  <si>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</si>
  <si>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</si>
  <si>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</si>
  <si>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</si>
  <si>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</si>
  <si>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</si>
  <si>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</si>
  <si>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</si>
  <si>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</si>
  <si>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</si>
  <si>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</si>
  <si>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</si>
  <si>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</si>
  <si>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</si>
  <si>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</si>
  <si>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</si>
  <si>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</si>
  <si>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</si>
  <si>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</si>
  <si>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</si>
  <si>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</si>
  <si>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</si>
  <si>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</si>
  <si>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</si>
  <si>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</si>
  <si>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</si>
  <si>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</si>
  <si>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</si>
  <si>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</si>
  <si>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</si>
  <si>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</si>
  <si>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</si>
  <si>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</si>
  <si>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</si>
  <si>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</si>
  <si>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</si>
  <si>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</si>
  <si>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</si>
  <si>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</si>
  <si>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</si>
  <si>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</si>
  <si>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</si>
  <si>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</si>
  <si>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</si>
  <si>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</si>
  <si>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</si>
  <si>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</si>
  <si>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</si>
  <si>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</si>
  <si>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</si>
  <si>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</si>
  <si>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</si>
  <si>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</si>
  <si>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</si>
  <si>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</si>
  <si>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</si>
  <si>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</si>
  <si>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</si>
  <si>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</si>
  <si>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</si>
  <si>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</si>
  <si>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</si>
  <si>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</si>
  <si>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</si>
  <si>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</si>
  <si>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</si>
  <si>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</si>
  <si>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</si>
  <si>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</si>
  <si>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</si>
  <si>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</si>
  <si>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</si>
  <si>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</si>
  <si>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</si>
  <si>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</si>
  <si>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</si>
  <si>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</si>
  <si>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</si>
  <si>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</si>
  <si>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</si>
  <si>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</si>
  <si>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</si>
  <si>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</si>
  <si>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</si>
  <si>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</si>
  <si>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</si>
  <si>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</si>
  <si>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</si>
  <si>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</si>
  <si>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</si>
  <si>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</si>
  <si>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</si>
  <si>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</si>
  <si>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</si>
  <si>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</si>
  <si>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</si>
  <si>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</si>
  <si>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</si>
  <si>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</si>
  <si>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</si>
  <si>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</si>
  <si>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</si>
  <si>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</si>
  <si>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</si>
  <si>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</si>
  <si>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</si>
  <si>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</si>
  <si>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</si>
  <si>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</si>
  <si>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</si>
  <si>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</si>
  <si>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</si>
  <si>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</si>
  <si>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</si>
  <si>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</si>
  <si>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</si>
  <si>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</si>
  <si>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</si>
  <si>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</si>
  <si>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</si>
  <si>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</si>
  <si>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</si>
  <si>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</si>
  <si>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</si>
  <si>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</si>
  <si>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</si>
  <si>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</si>
  <si>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</si>
  <si>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</si>
  <si>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</si>
  <si>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</si>
  <si>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</si>
  <si>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</si>
  <si>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</si>
  <si>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</si>
  <si>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</si>
  <si>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</si>
  <si>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</si>
  <si>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</si>
  <si>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</si>
  <si>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</si>
  <si>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</si>
  <si>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</si>
  <si>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</si>
  <si>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</si>
  <si>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</si>
  <si>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</si>
  <si>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</si>
  <si>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</si>
  <si>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</si>
  <si>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</si>
  <si>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</si>
  <si>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</si>
  <si>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</si>
  <si>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</si>
  <si>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</si>
  <si>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</si>
  <si>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</si>
  <si>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</si>
  <si>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</si>
  <si>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</si>
  <si>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</si>
  <si>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</si>
  <si>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</si>
  <si>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</si>
  <si>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</si>
  <si>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</si>
  <si>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</si>
  <si>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</si>
  <si>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</si>
  <si>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</si>
  <si>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</si>
  <si>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</si>
  <si>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</si>
  <si>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</si>
  <si>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</si>
  <si>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</si>
  <si>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</si>
  <si>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</si>
  <si>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</si>
  <si>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</si>
  <si>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</si>
  <si>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</si>
  <si>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</si>
  <si>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</si>
  <si>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</si>
  <si>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</si>
  <si>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</si>
  <si>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</si>
  <si>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</si>
  <si>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</si>
  <si>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</si>
  <si>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</si>
  <si>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</si>
  <si>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</si>
  <si>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</si>
  <si>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</si>
  <si>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</si>
  <si>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</si>
  <si>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</si>
  <si>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</si>
  <si>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</si>
  <si>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</si>
  <si>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</si>
  <si>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</si>
  <si>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</si>
  <si>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</si>
  <si>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</si>
  <si>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</si>
  <si>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</si>
  <si>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</si>
  <si>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</si>
  <si>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</si>
  <si>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</si>
  <si>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</si>
  <si>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</si>
  <si>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</si>
  <si>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</si>
  <si>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</si>
  <si>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</si>
  <si>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</si>
  <si>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</si>
  <si>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</si>
  <si>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</si>
  <si>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</si>
  <si>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</si>
  <si>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</si>
  <si>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</si>
  <si>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</si>
  <si>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</si>
  <si>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</si>
  <si>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</si>
  <si>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</si>
  <si>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</si>
  <si>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</si>
  <si>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</si>
  <si>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</si>
  <si>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</si>
  <si>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</si>
  <si>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</si>
  <si>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</si>
  <si>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</si>
  <si>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</si>
  <si>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</si>
  <si>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</si>
  <si>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</si>
  <si>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</si>
  <si>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</si>
  <si>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</si>
  <si>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</si>
  <si>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</si>
  <si>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</si>
  <si>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</si>
  <si>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</si>
  <si>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</si>
  <si>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</si>
  <si>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</si>
  <si>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</si>
  <si>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</si>
  <si>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</si>
  <si>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</si>
  <si>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</si>
  <si>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</si>
  <si>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</si>
  <si>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</si>
  <si>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</si>
  <si>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</si>
  <si>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</si>
  <si>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</si>
  <si>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</si>
  <si>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</si>
  <si>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</si>
  <si>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</si>
  <si>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</si>
  <si>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</si>
  <si>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</si>
  <si>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</si>
  <si>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</si>
  <si>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</si>
  <si>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</si>
  <si>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</si>
  <si>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</si>
  <si>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</si>
  <si>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</si>
  <si>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</si>
  <si>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</si>
  <si>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</si>
  <si>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</si>
  <si>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</si>
  <si>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</si>
  <si>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</si>
  <si>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</si>
  <si>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</si>
  <si>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</si>
  <si>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</si>
  <si>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</si>
  <si>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</si>
  <si>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</si>
  <si>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</si>
  <si>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</si>
  <si>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</si>
  <si>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</si>
  <si>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</si>
  <si>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</si>
  <si>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</si>
  <si>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</si>
  <si>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</si>
  <si>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</si>
  <si>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</si>
  <si>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</si>
  <si>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</si>
  <si>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</si>
  <si>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</si>
  <si>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</si>
  <si>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</si>
  <si>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</si>
  <si>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</si>
  <si>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</si>
  <si>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</si>
  <si>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</si>
  <si>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</si>
  <si>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</si>
  <si>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</si>
  <si>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</si>
  <si>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</si>
  <si>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</si>
  <si>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</si>
  <si>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</si>
  <si>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</si>
  <si>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</si>
  <si>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</si>
  <si>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</si>
  <si>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</si>
  <si>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</si>
  <si>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</si>
  <si>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</si>
  <si>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</si>
  <si>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</si>
  <si>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</si>
  <si>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</si>
  <si>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</si>
  <si>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</si>
  <si>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</si>
  <si>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</si>
  <si>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</si>
  <si>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</si>
  <si>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</si>
  <si>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</si>
  <si>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</si>
  <si>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</si>
  <si>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</si>
  <si>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</si>
  <si>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</si>
  <si>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</si>
  <si>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</si>
  <si>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</si>
  <si>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</si>
  <si>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</si>
  <si>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</si>
  <si>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</si>
  <si>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</si>
  <si>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</si>
  <si>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</si>
  <si>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</si>
  <si>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</si>
  <si>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</si>
  <si>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</si>
  <si>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</si>
  <si>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</si>
  <si>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</si>
  <si>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</si>
  <si>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</si>
  <si>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</si>
  <si>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</si>
  <si>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</si>
  <si>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</si>
  <si>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</si>
  <si>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</si>
  <si>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</si>
  <si>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</si>
  <si>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</si>
  <si>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</si>
  <si>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</si>
  <si>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</si>
  <si>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</si>
  <si>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</si>
  <si>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</si>
  <si>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</si>
  <si>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</si>
  <si>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</si>
  <si>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</si>
  <si>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</si>
  <si>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</si>
  <si>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</si>
  <si>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</si>
  <si>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</si>
  <si>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</si>
  <si>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</si>
  <si>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</si>
  <si>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</si>
  <si>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</si>
  <si>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</si>
  <si>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</si>
  <si>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</si>
  <si>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</si>
  <si>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</si>
  <si>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</si>
  <si>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</si>
  <si>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</si>
  <si>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</si>
  <si>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</si>
  <si>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</si>
  <si>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</si>
  <si>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</si>
  <si>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</si>
  <si>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</si>
  <si>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</si>
  <si>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</si>
  <si>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</si>
  <si>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</si>
  <si>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</si>
  <si>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</si>
  <si>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</si>
  <si>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</si>
  <si>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</si>
  <si>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</si>
  <si>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</si>
  <si>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</si>
  <si>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</si>
  <si>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</si>
  <si>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</si>
  <si>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</si>
  <si>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</si>
  <si>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</si>
  <si>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</si>
  <si>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</si>
  <si>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</si>
  <si>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</si>
  <si>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</si>
  <si>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</si>
  <si>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</si>
  <si>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</si>
  <si>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</si>
  <si>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</si>
  <si>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</si>
  <si>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</si>
  <si>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</si>
  <si>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</si>
  <si>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</si>
  <si>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</si>
  <si>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</si>
  <si>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</si>
  <si>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</si>
  <si>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</si>
  <si>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</si>
  <si>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</si>
  <si>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</si>
  <si>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</si>
  <si>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</si>
  <si>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</si>
  <si>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</si>
  <si>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</si>
  <si>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</si>
  <si>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</si>
  <si>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</si>
  <si>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</si>
  <si>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</si>
  <si>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</si>
  <si>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</si>
  <si>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</si>
  <si>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</si>
  <si>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</si>
  <si>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</si>
  <si>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</si>
  <si>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</si>
  <si>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</si>
  <si>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</si>
  <si>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</si>
  <si>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</si>
  <si>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</si>
  <si>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</si>
  <si>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</si>
  <si>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</si>
  <si>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</si>
  <si>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</si>
  <si>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</si>
  <si>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</si>
  <si>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</si>
  <si>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</si>
  <si>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</si>
  <si>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</si>
  <si>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</si>
  <si>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</si>
  <si>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</si>
  <si>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</si>
  <si>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</si>
  <si>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</si>
  <si>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</si>
  <si>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</si>
  <si>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</si>
  <si>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</si>
  <si>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</si>
  <si>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</si>
  <si>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</si>
  <si>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</si>
  <si>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</si>
  <si>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</si>
  <si>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</si>
  <si>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</si>
  <si>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</si>
  <si>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</si>
  <si>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</si>
  <si>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</si>
  <si>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</si>
  <si>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</si>
  <si>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</si>
  <si>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</si>
  <si>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</si>
  <si>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</si>
  <si>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</si>
  <si>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</si>
  <si>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</si>
  <si>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</si>
  <si>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</si>
  <si>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</si>
  <si>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</si>
  <si>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</si>
  <si>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</si>
  <si>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</si>
  <si>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</si>
  <si>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</si>
  <si>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</si>
  <si>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</si>
  <si>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</si>
  <si>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</si>
  <si>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</si>
  <si>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</si>
  <si>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</si>
  <si>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</si>
  <si>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</si>
  <si>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</si>
  <si>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</si>
  <si>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</si>
  <si>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</si>
  <si>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</si>
  <si>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</si>
  <si>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</si>
  <si>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</si>
  <si>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</si>
  <si>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</si>
  <si>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</si>
  <si>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</si>
  <si>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</si>
  <si>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</si>
  <si>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</si>
  <si>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</si>
  <si>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</si>
  <si>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</si>
  <si>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</si>
  <si>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</si>
  <si>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</si>
  <si>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</si>
  <si>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</si>
  <si>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</si>
  <si>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</si>
  <si>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</si>
  <si>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</si>
  <si>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</si>
  <si>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</si>
  <si>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</si>
  <si>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</si>
  <si>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</si>
  <si>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</si>
  <si>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</si>
  <si>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</si>
  <si>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</si>
  <si>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</si>
  <si>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</si>
  <si>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</si>
  <si>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</si>
  <si>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</si>
  <si>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</si>
  <si>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</si>
  <si>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</si>
  <si>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</si>
  <si>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</si>
  <si>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</si>
  <si>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</si>
  <si>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</si>
  <si>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</si>
  <si>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</si>
  <si>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</si>
  <si>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</si>
  <si>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</si>
  <si>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</si>
  <si>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</si>
  <si>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</si>
  <si>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</si>
  <si>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</si>
  <si>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</si>
  <si>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</si>
  <si>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</si>
  <si>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</si>
  <si>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</si>
  <si>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</si>
  <si>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</si>
  <si>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</si>
  <si>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</si>
  <si>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</si>
  <si>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</si>
  <si>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</si>
  <si>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</si>
  <si>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</si>
  <si>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</si>
  <si>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</si>
  <si>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</si>
  <si>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</si>
  <si>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</si>
  <si>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</si>
  <si>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</si>
  <si>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</si>
  <si>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</si>
  <si>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</si>
  <si>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</si>
  <si>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</si>
  <si>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</si>
  <si>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</si>
  <si>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</si>
  <si>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</si>
  <si>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</si>
  <si>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</si>
  <si>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</si>
  <si>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</si>
  <si>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</si>
  <si>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</si>
  <si>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</si>
  <si>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</si>
  <si>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</si>
  <si>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</si>
  <si>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</si>
  <si>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</si>
  <si>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</si>
  <si>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</si>
  <si>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</si>
  <si>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</si>
  <si>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</si>
  <si>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</si>
  <si>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</si>
  <si>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</si>
  <si>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</si>
  <si>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</si>
  <si>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</si>
  <si>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</si>
  <si>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</si>
  <si>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</si>
  <si>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</si>
  <si>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</si>
  <si>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</si>
  <si>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</si>
  <si>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</si>
  <si>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</si>
  <si>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</si>
  <si>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</si>
  <si>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</si>
  <si>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</si>
  <si>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</si>
  <si>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</si>
  <si>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</si>
  <si>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</si>
  <si>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</si>
  <si>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</si>
  <si>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</si>
  <si>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</si>
  <si>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</si>
  <si>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</si>
  <si>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</si>
  <si>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</si>
  <si>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</si>
  <si>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</si>
  <si>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</si>
  <si>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</si>
  <si>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</si>
  <si>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</si>
  <si>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</si>
  <si>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</si>
  <si>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</si>
  <si>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</si>
  <si>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</si>
  <si>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</si>
  <si>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</si>
  <si>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</si>
  <si>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</si>
  <si>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</si>
  <si>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</si>
  <si>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</si>
  <si>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</si>
  <si>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</si>
  <si>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</si>
  <si>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</si>
  <si>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</si>
  <si>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</si>
  <si>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</si>
  <si>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</si>
  <si>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</si>
  <si>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</si>
  <si>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</si>
  <si>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</si>
  <si>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</si>
  <si>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</si>
  <si>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</si>
  <si>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</si>
  <si>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</si>
  <si>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</si>
  <si>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</si>
  <si>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</si>
  <si>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</si>
  <si>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</si>
  <si>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</si>
  <si>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</si>
  <si>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</si>
  <si>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</si>
  <si>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</si>
  <si>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</si>
  <si>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</si>
  <si>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</si>
  <si>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</si>
  <si>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</si>
  <si>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</si>
  <si>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</si>
  <si>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</si>
  <si>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</si>
  <si>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</si>
  <si>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</si>
  <si>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</si>
  <si>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</si>
  <si>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</si>
  <si>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</si>
  <si>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</si>
  <si>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</si>
  <si>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</si>
  <si>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</si>
  <si>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</si>
  <si>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</si>
  <si>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</si>
  <si>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</si>
  <si>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</si>
  <si>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</si>
  <si>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</si>
  <si>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</si>
  <si>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</si>
  <si>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</si>
  <si>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</si>
  <si>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</si>
  <si>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</si>
  <si>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</si>
  <si>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</si>
  <si>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</si>
  <si>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</si>
  <si>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</si>
  <si>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</si>
  <si>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</si>
  <si>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</si>
  <si>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</si>
  <si>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</si>
  <si>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</si>
  <si>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</si>
  <si>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</si>
  <si>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</si>
  <si>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</si>
  <si>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</si>
  <si>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</si>
  <si>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</si>
  <si>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</si>
  <si>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</si>
  <si>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</si>
  <si>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</si>
  <si>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</si>
  <si>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</si>
  <si>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</si>
  <si>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</si>
  <si>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</si>
  <si>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</si>
  <si>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</si>
  <si>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</si>
  <si>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</si>
  <si>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</si>
  <si>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</si>
  <si>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</si>
  <si>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</si>
  <si>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</si>
  <si>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</si>
  <si>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</si>
  <si>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</si>
  <si>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</si>
  <si>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</si>
  <si>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</si>
  <si>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</si>
  <si>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</si>
  <si>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</si>
  <si>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</si>
  <si>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</si>
  <si>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</si>
  <si>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</si>
  <si>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</si>
  <si>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</si>
  <si>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</si>
  <si>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</si>
  <si>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</si>
  <si>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</si>
  <si>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</si>
  <si>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</si>
  <si>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</si>
  <si>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</si>
  <si>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</si>
  <si>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</si>
  <si>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</si>
  <si>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</si>
  <si>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</si>
  <si>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</si>
  <si>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</si>
  <si>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</si>
  <si>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</si>
  <si>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</si>
  <si>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</si>
  <si>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</si>
  <si>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</si>
  <si>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</si>
  <si>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</si>
  <si>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</si>
  <si>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</si>
  <si>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</si>
  <si>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</si>
  <si>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</si>
  <si>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</si>
  <si>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</si>
  <si>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</si>
  <si>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</si>
  <si>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</si>
  <si>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</si>
  <si>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</si>
  <si>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</si>
  <si>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</si>
  <si>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</si>
  <si>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</si>
  <si>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</si>
  <si>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</si>
  <si>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</si>
  <si>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</si>
  <si>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</si>
  <si>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</si>
  <si>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</si>
  <si>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</si>
  <si>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</si>
  <si>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</si>
  <si>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</si>
  <si>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</si>
  <si>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</si>
  <si>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</si>
  <si>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</si>
  <si>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</si>
  <si>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</si>
  <si>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</si>
  <si>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</si>
  <si>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</si>
  <si>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</si>
  <si>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</si>
  <si>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</si>
  <si>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</si>
  <si>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</si>
  <si>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</si>
  <si>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</si>
  <si>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</si>
  <si>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</si>
  <si>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</si>
  <si>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</si>
  <si>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</si>
  <si>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</si>
  <si>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</si>
  <si>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</si>
  <si>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</si>
  <si>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</si>
  <si>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</si>
  <si>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</si>
  <si>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</si>
  <si>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</si>
  <si>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</si>
  <si>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</si>
  <si>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</si>
  <si>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</si>
  <si>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</si>
  <si>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</si>
  <si>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</si>
  <si>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</si>
  <si>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</si>
  <si>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</si>
  <si>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</si>
  <si>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</si>
  <si>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</si>
  <si>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</si>
  <si>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</si>
  <si>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</si>
  <si>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</si>
  <si>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</si>
  <si>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</si>
  <si>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</si>
  <si>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</si>
  <si>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</si>
  <si>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</si>
  <si>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</si>
  <si>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</si>
  <si>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</si>
  <si>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</si>
  <si>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</si>
  <si>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</si>
  <si>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</si>
  <si>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</si>
  <si>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</si>
  <si>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</si>
  <si>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</si>
  <si>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</si>
  <si>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</si>
  <si>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</si>
  <si>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</si>
  <si>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</si>
  <si>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</si>
  <si>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</si>
  <si>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</si>
  <si>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</si>
  <si>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</si>
  <si>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</si>
  <si>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</si>
  <si>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</si>
  <si>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</si>
  <si>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</si>
  <si>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</si>
  <si>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</si>
  <si>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</si>
  <si>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</si>
  <si>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</si>
  <si>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</si>
  <si>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</si>
  <si>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</si>
  <si>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</si>
  <si>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</si>
  <si>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</si>
  <si>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</si>
  <si>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</si>
  <si>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</si>
  <si>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</si>
  <si>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</si>
  <si>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</si>
  <si>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</si>
  <si>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</si>
  <si>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</si>
  <si>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</si>
  <si>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</si>
  <si>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</si>
  <si>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</si>
  <si>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</si>
  <si>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</si>
  <si>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</si>
  <si>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</si>
  <si>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</si>
  <si>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</si>
  <si>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</si>
  <si>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</si>
  <si>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</si>
  <si>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</si>
  <si>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</si>
  <si>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</si>
  <si>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</si>
  <si>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</si>
  <si>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</si>
  <si>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</si>
  <si>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</si>
  <si>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</si>
  <si>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</si>
  <si>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</si>
  <si>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</si>
  <si>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</si>
  <si>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</si>
  <si>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</si>
  <si>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</si>
  <si>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</si>
  <si>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</si>
  <si>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</si>
  <si>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</si>
  <si>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</si>
  <si>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</si>
  <si>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</si>
  <si>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</si>
  <si>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</si>
  <si>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</si>
  <si>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</si>
  <si>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</si>
  <si>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</si>
  <si>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</si>
  <si>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</si>
  <si>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</si>
  <si>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</si>
  <si>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</si>
  <si>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</si>
  <si>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</si>
  <si>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</si>
  <si>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</si>
  <si>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</si>
  <si>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</si>
  <si>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</si>
  <si>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</si>
  <si>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</si>
  <si>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</si>
  <si>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</si>
  <si>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</si>
  <si>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</si>
  <si>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</si>
  <si>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</si>
  <si>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</si>
  <si>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</si>
  <si>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</si>
  <si>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</si>
  <si>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</si>
  <si>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</si>
  <si>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</si>
  <si>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</si>
  <si>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</si>
  <si>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</si>
  <si>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</si>
  <si>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</si>
  <si>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</si>
  <si>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</si>
  <si>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</si>
  <si>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</si>
  <si>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</si>
  <si>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</si>
  <si>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</si>
  <si>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</si>
  <si>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</si>
  <si>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</si>
  <si>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</si>
  <si>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</si>
  <si>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</si>
  <si>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</si>
  <si>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</si>
  <si>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</si>
  <si>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</si>
  <si>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</si>
  <si>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</si>
  <si>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</si>
  <si>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</si>
  <si>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</si>
  <si>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</si>
  <si>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</si>
  <si>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</si>
  <si>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</si>
  <si>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</si>
  <si>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</si>
  <si>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</si>
  <si>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</si>
  <si>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</si>
  <si>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</si>
  <si>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</si>
  <si>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</si>
  <si>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</si>
  <si>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</si>
  <si>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</si>
  <si>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</si>
  <si>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</si>
  <si>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</si>
  <si>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</si>
  <si>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</si>
  <si>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</si>
  <si>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</si>
  <si>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</si>
  <si>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</si>
  <si>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</si>
  <si>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</si>
  <si>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</si>
  <si>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</si>
  <si>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</si>
  <si>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</si>
  <si>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</si>
  <si>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</si>
  <si>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</si>
  <si>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</si>
  <si>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</si>
  <si>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</si>
  <si>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</si>
  <si>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</si>
  <si>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</si>
  <si>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</si>
  <si>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</si>
  <si>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</si>
  <si>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</si>
  <si>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</si>
  <si>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</si>
  <si>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</si>
  <si>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</si>
  <si>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</si>
  <si>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</si>
  <si>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</si>
  <si>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</si>
  <si>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</si>
  <si>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</si>
  <si>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</si>
  <si>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</si>
  <si>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</si>
  <si>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</si>
  <si>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</si>
  <si>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</si>
  <si>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</si>
  <si>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</si>
  <si>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</si>
  <si>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</si>
  <si>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</si>
  <si>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</si>
  <si>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</si>
  <si>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</si>
  <si>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</si>
  <si>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</si>
  <si>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</si>
  <si>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</si>
  <si>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</si>
  <si>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</si>
  <si>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</si>
  <si>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</si>
  <si>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</si>
  <si>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</si>
  <si>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</si>
  <si>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</si>
  <si>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</si>
  <si>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</si>
  <si>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</si>
  <si>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</si>
  <si>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</si>
  <si>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</si>
  <si>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</si>
  <si>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</si>
  <si>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</si>
  <si>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</si>
  <si>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</si>
  <si>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</si>
  <si>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</si>
  <si>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</si>
  <si>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</si>
  <si>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</si>
  <si>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</si>
  <si>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</si>
  <si>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</si>
  <si>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</si>
  <si>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</si>
  <si>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</si>
  <si>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</si>
  <si>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</si>
  <si>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</si>
  <si>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</si>
  <si>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</si>
  <si>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</si>
  <si>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</si>
  <si>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</si>
  <si>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</si>
  <si>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</si>
  <si>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</si>
  <si>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</si>
  <si>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</si>
  <si>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</si>
  <si>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</si>
  <si>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</si>
  <si>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</si>
  <si>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</si>
  <si>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</si>
  <si>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</si>
  <si>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</si>
  <si>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</si>
  <si>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</si>
  <si>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</si>
  <si>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</si>
  <si>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</si>
  <si>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</si>
  <si>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</si>
  <si>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</si>
  <si>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</si>
  <si>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</si>
  <si>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</si>
  <si>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</si>
  <si>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</si>
  <si>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</si>
  <si>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</si>
  <si>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</si>
  <si>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</si>
  <si>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</si>
  <si>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</si>
  <si>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</si>
  <si>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</si>
  <si>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</si>
  <si>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</si>
  <si>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</si>
  <si>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</si>
  <si>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</si>
  <si>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</si>
  <si>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</si>
  <si>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</si>
  <si>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</si>
  <si>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</si>
  <si>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</si>
  <si>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</si>
  <si>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</si>
  <si>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</si>
  <si>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</si>
  <si>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</si>
  <si>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</si>
  <si>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</si>
  <si>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</si>
  <si>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</si>
  <si>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</si>
  <si>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</si>
  <si>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</si>
  <si>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</si>
  <si>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</si>
  <si>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</si>
  <si>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</si>
  <si>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</si>
  <si>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</si>
  <si>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</si>
  <si>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</si>
  <si>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</si>
  <si>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</si>
  <si>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</si>
  <si>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</si>
  <si>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</si>
  <si>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</si>
  <si>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</si>
  <si>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</si>
  <si>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</si>
  <si>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</si>
  <si>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</si>
  <si>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</si>
  <si>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</si>
  <si>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</si>
  <si>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</si>
  <si>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</si>
  <si>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</si>
  <si>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</si>
  <si>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</si>
  <si>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</si>
  <si>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</si>
  <si>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</si>
  <si>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</si>
  <si>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</si>
  <si>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</si>
  <si>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</si>
  <si>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</si>
  <si>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</si>
  <si>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</si>
  <si>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</si>
  <si>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</si>
  <si>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</si>
  <si>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</si>
  <si>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</si>
  <si>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</si>
  <si>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</si>
  <si>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</si>
  <si>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</si>
  <si>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</si>
  <si>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</si>
  <si>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</si>
  <si>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</si>
  <si>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</si>
  <si>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</si>
  <si>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</si>
  <si>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</si>
  <si>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</si>
  <si>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</si>
  <si>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</si>
  <si>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</si>
  <si>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</si>
  <si>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</si>
  <si>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</si>
  <si>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</si>
  <si>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</si>
  <si>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</si>
  <si>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</si>
  <si>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</si>
  <si>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</si>
  <si>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</si>
  <si>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</si>
  <si>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</si>
  <si>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</si>
  <si>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</si>
  <si>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</si>
  <si>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</si>
  <si>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</si>
  <si>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</si>
  <si>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</si>
  <si>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</si>
  <si>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</si>
  <si>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</si>
  <si>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</si>
  <si>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</si>
  <si>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</si>
  <si>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</si>
  <si>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</si>
  <si>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</si>
  <si>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</si>
  <si>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</si>
  <si>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</si>
  <si>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</si>
  <si>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</si>
  <si>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</si>
  <si>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</si>
  <si>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</si>
  <si>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</si>
  <si>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</si>
  <si>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</si>
  <si>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</si>
  <si>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</si>
  <si>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</si>
  <si>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</si>
  <si>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</si>
  <si>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</si>
  <si>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</si>
  <si>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</si>
  <si>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</si>
  <si>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</si>
  <si>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</si>
  <si>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</si>
  <si>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</si>
  <si>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</si>
  <si>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</si>
  <si>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</si>
  <si>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</si>
  <si>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</si>
  <si>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</si>
  <si>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</si>
  <si>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</si>
  <si>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</si>
  <si>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</si>
  <si>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</si>
  <si>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</si>
  <si>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</si>
  <si>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</si>
  <si>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</si>
  <si>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</si>
  <si>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</si>
  <si>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</si>
  <si>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</si>
  <si>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</si>
  <si>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</si>
  <si>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</si>
  <si>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</si>
  <si>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</si>
  <si>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</si>
  <si>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</si>
  <si>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</si>
  <si>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</si>
  <si>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</si>
  <si>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</si>
  <si>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</si>
  <si>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</si>
  <si>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</si>
  <si>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</si>
  <si>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</si>
  <si>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</si>
  <si>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</si>
  <si>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</si>
  <si>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</si>
  <si>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</si>
  <si>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</si>
  <si>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</si>
  <si>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</si>
  <si>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</si>
  <si>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</si>
  <si>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</si>
  <si>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</si>
  <si>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</si>
  <si>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</si>
  <si>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</si>
  <si>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</si>
  <si>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</si>
  <si>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</si>
  <si>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</si>
  <si>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</si>
  <si>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</si>
  <si>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</si>
  <si>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</si>
  <si>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</si>
  <si>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</si>
  <si>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</si>
  <si>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</si>
  <si>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</si>
  <si>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</si>
  <si>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</si>
  <si>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</si>
  <si>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</si>
  <si>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</si>
  <si>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</si>
  <si>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</si>
  <si>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</si>
  <si>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</si>
  <si>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</si>
  <si>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</si>
  <si>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</si>
  <si>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</si>
  <si>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</si>
  <si>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</si>
  <si>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</si>
  <si>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</si>
  <si>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</si>
  <si>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</si>
  <si>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</si>
  <si>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</si>
  <si>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</si>
  <si>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</si>
  <si>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</si>
  <si>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</si>
  <si>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</si>
  <si>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</si>
  <si>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</si>
  <si>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</si>
  <si>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</si>
  <si>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</si>
  <si>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</si>
  <si>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</si>
  <si>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</si>
  <si>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</si>
  <si>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</si>
  <si>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</si>
  <si>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</si>
  <si>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</si>
  <si>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</si>
  <si>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</si>
  <si>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</si>
  <si>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</si>
  <si>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</si>
  <si>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</si>
  <si>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</si>
  <si>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</si>
  <si>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</si>
  <si>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</si>
  <si>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</si>
  <si>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</si>
  <si>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</si>
  <si>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</si>
  <si>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</si>
  <si>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</si>
  <si>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</si>
  <si>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</si>
  <si>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</si>
  <si>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</si>
  <si>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</si>
  <si>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</si>
  <si>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</si>
  <si>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</si>
  <si>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</si>
  <si>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</si>
  <si>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</si>
  <si>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</si>
  <si>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</si>
  <si>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</si>
  <si>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</si>
  <si>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</si>
  <si>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</si>
  <si>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</si>
  <si>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</si>
  <si>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</si>
  <si>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</si>
  <si>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</si>
  <si>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</si>
  <si>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</si>
  <si>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</si>
  <si>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</si>
  <si>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</si>
  <si>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</si>
  <si>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</si>
  <si>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</si>
  <si>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</si>
  <si>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</si>
  <si>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</si>
  <si>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</si>
  <si>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</si>
  <si>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</si>
  <si>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</si>
  <si>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</si>
  <si>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</si>
  <si>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</si>
  <si>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</si>
  <si>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</si>
  <si>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</si>
  <si>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</si>
  <si>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</si>
  <si>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</si>
  <si>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</si>
  <si>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</si>
  <si>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</si>
  <si>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</si>
  <si>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</si>
  <si>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</si>
  <si>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</si>
  <si>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</si>
  <si>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</si>
  <si>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</si>
  <si>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</si>
  <si>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</si>
  <si>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</si>
  <si>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</si>
  <si>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</si>
  <si>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</si>
  <si>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</si>
  <si>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</si>
  <si>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</si>
  <si>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</si>
  <si>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</si>
  <si>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</si>
  <si>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</si>
  <si>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</si>
  <si>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</si>
  <si>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</si>
  <si>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</si>
  <si>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</si>
  <si>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</si>
  <si>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</si>
  <si>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</si>
  <si>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</si>
  <si>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</si>
  <si>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</si>
  <si>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</si>
  <si>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</si>
  <si>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</si>
  <si>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</si>
  <si>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</si>
  <si>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</si>
  <si>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</si>
  <si>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</si>
  <si>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</si>
  <si>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</si>
  <si>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</si>
  <si>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</si>
  <si>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</si>
  <si>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</si>
  <si>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</si>
  <si>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</si>
  <si>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</si>
  <si>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</si>
  <si>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</si>
  <si>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</si>
  <si>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</si>
  <si>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</si>
  <si>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</si>
  <si>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</si>
  <si>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</si>
  <si>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</si>
  <si>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</si>
  <si>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</si>
  <si>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</si>
  <si>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</si>
  <si>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</si>
  <si>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</si>
  <si>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</si>
  <si>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</si>
  <si>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</si>
  <si>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</si>
  <si>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</si>
  <si>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</si>
  <si>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</si>
  <si>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</si>
  <si>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</si>
  <si>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</si>
  <si>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</si>
  <si>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</si>
  <si>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</si>
  <si>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</si>
  <si>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</si>
  <si>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</si>
  <si>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</si>
  <si>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</si>
  <si>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</si>
  <si>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</si>
  <si>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</si>
  <si>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</si>
  <si>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</si>
  <si>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</si>
  <si>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</si>
  <si>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</si>
  <si>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</si>
  <si>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</si>
  <si>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</si>
  <si>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</si>
  <si>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</si>
  <si>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</si>
  <si>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</si>
  <si>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</si>
  <si>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</si>
  <si>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</si>
  <si>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</si>
  <si>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</si>
  <si>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</si>
  <si>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</si>
  <si>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</si>
  <si>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</si>
  <si>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</si>
  <si>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</si>
  <si>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</si>
  <si>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</si>
  <si>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</si>
  <si>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</si>
  <si>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</si>
  <si>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</si>
  <si>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</si>
  <si>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</si>
  <si>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</si>
  <si>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</si>
  <si>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</si>
  <si>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</si>
  <si>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</si>
  <si>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</si>
  <si>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</si>
  <si>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</si>
  <si>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</si>
  <si>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</si>
  <si>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</si>
  <si>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</si>
  <si>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</si>
  <si>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</si>
  <si>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</si>
  <si>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</si>
  <si>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</si>
  <si>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</si>
  <si>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</si>
  <si>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</si>
  <si>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</si>
  <si>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</si>
  <si>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</si>
  <si>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</si>
  <si>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</si>
  <si>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</si>
  <si>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</si>
  <si>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</si>
  <si>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</si>
  <si>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</si>
  <si>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</si>
  <si>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</si>
  <si>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</si>
  <si>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</si>
  <si>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</si>
  <si>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</si>
  <si>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</si>
  <si>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</si>
  <si>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</si>
  <si>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</si>
  <si>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</si>
  <si>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</si>
  <si>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</si>
  <si>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</si>
  <si>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</si>
  <si>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</si>
  <si>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</si>
  <si>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</si>
  <si>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</si>
  <si>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</si>
  <si>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</si>
  <si>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</si>
  <si>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</si>
  <si>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</si>
  <si>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</si>
  <si>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</si>
  <si>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</si>
  <si>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</si>
  <si>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</si>
  <si>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</si>
  <si>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</si>
  <si>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</si>
  <si>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</si>
  <si>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</si>
  <si>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</si>
  <si>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</si>
  <si>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</si>
  <si>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</si>
  <si>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</si>
  <si>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</si>
  <si>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</si>
  <si>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</si>
  <si>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</si>
  <si>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</si>
  <si>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</si>
  <si>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</si>
  <si>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</si>
  <si>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</si>
  <si>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</si>
  <si>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</si>
  <si>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</si>
  <si>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</si>
  <si>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</si>
  <si>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</si>
  <si>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</si>
  <si>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</si>
  <si>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</si>
  <si>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</si>
  <si>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</si>
  <si>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</si>
  <si>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</si>
  <si>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</si>
  <si>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</si>
  <si>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</si>
  <si>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</si>
  <si>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</si>
  <si>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</si>
  <si>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</si>
  <si>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</si>
  <si>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</si>
  <si>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</si>
  <si>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</si>
  <si>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</si>
  <si>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</si>
  <si>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</si>
  <si>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</si>
  <si>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</si>
  <si>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</si>
  <si>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</si>
  <si>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</si>
  <si>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</si>
  <si>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</si>
  <si>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</si>
  <si>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</si>
  <si>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</si>
  <si>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</si>
  <si>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</si>
  <si>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</si>
  <si>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</si>
  <si>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</si>
  <si>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</si>
  <si>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</si>
  <si>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</si>
  <si>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</si>
  <si>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</si>
  <si>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</si>
  <si>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</si>
  <si>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</si>
  <si>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</si>
  <si>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</si>
  <si>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</si>
  <si>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</si>
  <si>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</si>
  <si>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</si>
  <si>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</si>
  <si>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</si>
  <si>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</si>
  <si>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</si>
  <si>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</si>
  <si>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</si>
  <si>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</si>
  <si>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</si>
  <si>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</si>
  <si>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</si>
  <si>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</si>
  <si>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</si>
  <si>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</si>
  <si>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</si>
  <si>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</si>
  <si>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</si>
  <si>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</si>
  <si>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</si>
  <si>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</si>
  <si>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</si>
  <si>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</si>
  <si>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</si>
  <si>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</si>
  <si>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</si>
  <si>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</si>
  <si>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</si>
  <si>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</si>
  <si>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</si>
  <si>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</si>
  <si>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</si>
  <si>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</si>
  <si>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</si>
  <si>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</si>
  <si>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</si>
  <si>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</si>
  <si>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</si>
  <si>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</si>
  <si>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</si>
  <si>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</si>
  <si>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</si>
  <si>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</si>
  <si>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</si>
  <si>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</si>
  <si>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</si>
  <si>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</si>
  <si>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</si>
  <si>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</si>
  <si>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</si>
  <si>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</si>
  <si>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</si>
  <si>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</si>
  <si>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</si>
  <si>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</si>
  <si>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</si>
  <si>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</si>
  <si>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</si>
  <si>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</si>
  <si>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</si>
  <si>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</si>
  <si>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</si>
  <si>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</si>
  <si>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</si>
  <si>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</si>
  <si>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</si>
  <si>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</si>
  <si>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</si>
  <si>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</si>
  <si>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</si>
  <si>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</si>
  <si>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</si>
  <si>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</si>
  <si>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</si>
  <si>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</si>
  <si>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</si>
  <si>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</si>
  <si>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</si>
  <si>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</si>
  <si>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</si>
  <si>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</si>
  <si>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</si>
  <si>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</si>
  <si>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</si>
  <si>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</si>
  <si>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</si>
  <si>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</si>
  <si>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</si>
  <si>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</si>
  <si>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</si>
  <si>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</si>
  <si>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</si>
  <si>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</si>
  <si>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</si>
  <si>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</si>
  <si>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</si>
  <si>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</si>
  <si>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</si>
  <si>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</si>
  <si>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</si>
  <si>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</si>
  <si>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</si>
  <si>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</si>
  <si>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</si>
  <si>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</si>
  <si>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</si>
  <si>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</si>
  <si>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</si>
  <si>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</si>
  <si>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</si>
  <si>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</si>
  <si>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</si>
  <si>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</si>
  <si>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</si>
  <si>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</si>
  <si>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</si>
  <si>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</si>
  <si>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</si>
  <si>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</si>
  <si>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</si>
  <si>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</si>
  <si>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</si>
  <si>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</si>
  <si>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</si>
  <si>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</si>
  <si>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</si>
  <si>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</si>
  <si>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</si>
  <si>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</si>
  <si>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</si>
  <si>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</si>
  <si>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</si>
  <si>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</si>
  <si>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</si>
  <si>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</si>
  <si>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</si>
  <si>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</si>
  <si>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</si>
  <si>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</si>
  <si>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</si>
  <si>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</si>
  <si>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</si>
  <si>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</si>
  <si>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</si>
  <si>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</si>
  <si>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</si>
  <si>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</si>
  <si>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</si>
  <si>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</si>
  <si>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</si>
  <si>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</si>
  <si>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</si>
  <si>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</si>
  <si>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</si>
  <si>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</si>
  <si>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</si>
  <si>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</si>
  <si>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</si>
  <si>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</si>
  <si>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</si>
  <si>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</si>
  <si>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</si>
  <si>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</si>
  <si>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</si>
  <si>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</si>
  <si>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</si>
  <si>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</si>
  <si>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</si>
  <si>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</si>
  <si>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</si>
  <si>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</si>
  <si>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</si>
  <si>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</si>
  <si>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</si>
  <si>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</si>
  <si>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</si>
  <si>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</si>
  <si>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</si>
  <si>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</si>
  <si>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</si>
  <si>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</si>
  <si>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</si>
  <si>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</si>
  <si>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</si>
  <si>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</si>
  <si>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</si>
  <si>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</si>
  <si>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</si>
  <si>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</si>
  <si>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</si>
  <si>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</si>
  <si>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</si>
  <si>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</si>
  <si>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</si>
  <si>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</si>
  <si>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</si>
  <si>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</si>
  <si>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</si>
  <si>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</si>
  <si>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</si>
  <si>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</si>
  <si>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</si>
  <si>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</si>
  <si>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</si>
  <si>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</si>
  <si>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</si>
  <si>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</si>
  <si>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</si>
  <si>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</si>
  <si>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</si>
  <si>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</si>
  <si>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</si>
  <si>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</si>
  <si>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</si>
  <si>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</si>
  <si>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</si>
  <si>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</si>
  <si>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</si>
  <si>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</si>
  <si>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</si>
  <si>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</si>
  <si>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</si>
  <si>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</si>
  <si>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</si>
  <si>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</si>
  <si>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</si>
  <si>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</si>
  <si>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</si>
  <si>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</si>
  <si>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</si>
  <si>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</si>
  <si>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</si>
  <si>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</si>
  <si>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</si>
  <si>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</si>
  <si>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</si>
  <si>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</si>
  <si>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</si>
  <si>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</si>
  <si>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</si>
  <si>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</si>
  <si>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</si>
  <si>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</si>
  <si>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</si>
  <si>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</si>
  <si>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</si>
  <si>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</si>
  <si>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</si>
  <si>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</si>
  <si>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</si>
  <si>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</si>
  <si>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</si>
  <si>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</si>
  <si>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</si>
  <si>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</si>
  <si>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</si>
  <si>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</si>
  <si>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</si>
  <si>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</si>
  <si>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</si>
  <si>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</si>
  <si>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</si>
  <si>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</si>
  <si>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</si>
  <si>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</si>
  <si>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</si>
  <si>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</si>
  <si>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</si>
  <si>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</si>
  <si>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</si>
  <si>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</si>
  <si>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</si>
  <si>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</si>
  <si>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</si>
  <si>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</si>
  <si>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</si>
  <si>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</si>
  <si>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</si>
  <si>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</si>
  <si>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</si>
  <si>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</si>
  <si>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</si>
  <si>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</si>
  <si>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</si>
  <si>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</si>
  <si>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</si>
  <si>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</si>
  <si>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</si>
  <si>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</si>
  <si>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</si>
  <si>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</si>
  <si>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</si>
  <si>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</si>
  <si>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</si>
  <si>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</si>
  <si>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</si>
  <si>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</si>
  <si>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</si>
  <si>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</si>
  <si>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</si>
  <si>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</si>
  <si>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</si>
  <si>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</si>
  <si>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</si>
  <si>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</si>
  <si>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</si>
  <si>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</si>
  <si>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</si>
  <si>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</si>
  <si>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</si>
  <si>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</si>
  <si>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</si>
  <si>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</si>
  <si>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</si>
  <si>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</si>
  <si>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</si>
  <si>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</si>
  <si>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</si>
  <si>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</si>
  <si>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</si>
  <si>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</si>
  <si>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</si>
  <si>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</si>
  <si>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</si>
  <si>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</si>
  <si>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</si>
  <si>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</si>
  <si>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</si>
  <si>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</si>
  <si>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</si>
  <si>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</si>
  <si>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</si>
  <si>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</si>
  <si>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</si>
  <si>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</si>
  <si>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</si>
  <si>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</si>
  <si>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</si>
  <si>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</si>
  <si>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</si>
  <si>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</si>
  <si>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</si>
  <si>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</si>
  <si>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</si>
  <si>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</si>
  <si>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</si>
  <si>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</si>
  <si>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</si>
  <si>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</si>
  <si>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</si>
  <si>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</si>
  <si>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</si>
  <si>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</si>
  <si>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</si>
  <si>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</si>
  <si>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</si>
  <si>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</si>
  <si>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</si>
  <si>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</si>
  <si>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</si>
  <si>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</si>
  <si>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</si>
  <si>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</si>
  <si>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</si>
  <si>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</si>
  <si>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</si>
  <si>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</si>
  <si>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</si>
  <si>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</si>
  <si>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</si>
  <si>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</si>
  <si>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</si>
  <si>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</si>
  <si>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</si>
  <si>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</si>
  <si>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</si>
  <si>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</si>
  <si>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</si>
  <si>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</si>
  <si>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</si>
  <si>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</si>
  <si>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</si>
  <si>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</si>
  <si>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</si>
  <si>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</si>
  <si>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</si>
  <si>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</si>
  <si>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</si>
  <si>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</si>
  <si>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</si>
  <si>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</si>
  <si>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</si>
  <si>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</si>
  <si>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</si>
  <si>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</si>
  <si>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</si>
  <si>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</si>
  <si>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</si>
  <si>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</si>
  <si>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</si>
  <si>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</si>
  <si>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</si>
  <si>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</si>
  <si>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</si>
  <si>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</si>
  <si>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</si>
  <si>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</si>
  <si>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</si>
  <si>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</si>
  <si>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</si>
  <si>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</si>
  <si>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</si>
  <si>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</si>
  <si>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</si>
  <si>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</si>
  <si>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</si>
  <si>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</si>
  <si>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</si>
  <si>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</si>
  <si>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</si>
  <si>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</si>
  <si>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</si>
  <si>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</si>
  <si>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</si>
  <si>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</si>
  <si>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</si>
  <si>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</si>
  <si>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</si>
  <si>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</si>
  <si>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</si>
  <si>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</si>
  <si>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</si>
  <si>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</si>
  <si>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</si>
  <si>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</si>
  <si>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</si>
  <si>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</si>
  <si>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</si>
  <si>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</si>
  <si>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</si>
  <si>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</si>
  <si>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</si>
  <si>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</si>
  <si>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</si>
  <si>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</si>
  <si>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</si>
  <si>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</si>
  <si>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</si>
  <si>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</si>
  <si>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</si>
  <si>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</si>
  <si>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</si>
  <si>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</si>
  <si>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</si>
  <si>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</si>
  <si>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</si>
  <si>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</si>
  <si>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</si>
  <si>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</si>
  <si>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</si>
  <si>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</si>
  <si>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</si>
  <si>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</si>
  <si>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</si>
  <si>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</si>
  <si>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</si>
  <si>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</si>
  <si>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</si>
  <si>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</si>
  <si>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</si>
  <si>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</si>
  <si>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</si>
  <si>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</si>
  <si>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</si>
  <si>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</si>
  <si>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</si>
  <si>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</si>
  <si>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</si>
  <si>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</si>
  <si>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</si>
  <si>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</si>
  <si>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</si>
  <si>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</si>
  <si>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</si>
  <si>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</si>
  <si>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</si>
  <si>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</si>
  <si>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</si>
  <si>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</si>
  <si>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</si>
  <si>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</si>
  <si>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</si>
  <si>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</si>
  <si>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</si>
  <si>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</si>
  <si>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</si>
  <si>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</si>
  <si>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</si>
  <si>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</si>
  <si>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</si>
  <si>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</si>
  <si>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</si>
  <si>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</si>
  <si>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</si>
  <si>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</si>
  <si>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</si>
  <si>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</si>
  <si>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</si>
  <si>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</si>
  <si>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</si>
  <si>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</si>
  <si>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</si>
  <si>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</si>
  <si>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</si>
  <si>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</si>
  <si>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</si>
  <si>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</si>
  <si>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</si>
  <si>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</si>
  <si>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</si>
  <si>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</si>
  <si>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</si>
  <si>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</si>
  <si>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</si>
  <si>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</si>
  <si>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</si>
  <si>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</si>
  <si>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</si>
  <si>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</si>
  <si>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</si>
  <si>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</si>
  <si>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</si>
  <si>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</si>
  <si>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</si>
  <si>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</si>
  <si>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</si>
  <si>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</si>
  <si>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</si>
  <si>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</si>
  <si>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</si>
  <si>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</si>
  <si>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</si>
  <si>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</si>
  <si>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</si>
  <si>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</si>
  <si>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</si>
  <si>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</si>
  <si>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</si>
  <si>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</si>
  <si>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</si>
  <si>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</si>
  <si>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</si>
  <si>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</si>
  <si>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</si>
  <si>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</si>
  <si>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</si>
  <si>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</si>
  <si>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</si>
  <si>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</si>
  <si>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</si>
  <si>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</si>
  <si>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</si>
  <si>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</si>
  <si>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</si>
  <si>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</si>
  <si>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</si>
  <si>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</si>
  <si>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</si>
  <si>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</si>
  <si>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</si>
  <si>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</si>
  <si>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</si>
  <si>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</si>
  <si>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</si>
  <si>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</si>
  <si>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</si>
  <si>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</si>
  <si>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</si>
  <si>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</si>
  <si>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</si>
  <si>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</si>
  <si>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</si>
  <si>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</si>
  <si>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</si>
  <si>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</si>
  <si>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</si>
  <si>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</si>
  <si>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</si>
  <si>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</si>
  <si>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</si>
  <si>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</si>
  <si>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</si>
  <si>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</si>
  <si>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</si>
  <si>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</si>
  <si>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</si>
  <si>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</si>
  <si>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</si>
  <si>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</si>
  <si>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</si>
  <si>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</si>
  <si>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</si>
  <si>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</si>
  <si>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</si>
  <si>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</si>
  <si>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</si>
  <si>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</si>
  <si>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</si>
  <si>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</si>
  <si>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</si>
  <si>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</si>
  <si>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</si>
  <si>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</si>
  <si>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</si>
  <si>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</si>
  <si>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</si>
  <si>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</si>
  <si>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</si>
  <si>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</si>
  <si>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</si>
  <si>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</si>
  <si>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</si>
  <si>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</si>
  <si>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</si>
  <si>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</si>
  <si>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</si>
  <si>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</si>
  <si>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</si>
  <si>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</si>
  <si>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</si>
  <si>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</si>
  <si>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</si>
  <si>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</si>
  <si>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</si>
  <si>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</si>
  <si>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</si>
  <si>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</si>
  <si>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</si>
  <si>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</si>
  <si>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</si>
  <si>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</si>
  <si>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</si>
  <si>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</si>
  <si>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</si>
  <si>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</si>
  <si>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</si>
  <si>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</si>
  <si>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</si>
  <si>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</si>
  <si>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</si>
  <si>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</si>
  <si>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</si>
  <si>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</si>
  <si>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</si>
  <si>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</si>
  <si>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</si>
  <si>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</si>
  <si>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</si>
  <si>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</si>
  <si>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</si>
  <si>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</si>
  <si>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</si>
  <si>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</si>
  <si>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</si>
  <si>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</si>
  <si>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</si>
  <si>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</si>
  <si>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</si>
  <si>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</si>
  <si>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</si>
  <si>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</si>
  <si>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</si>
  <si>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</si>
  <si>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</si>
  <si>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</si>
  <si>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</si>
  <si>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</si>
  <si>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</si>
  <si>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</si>
  <si>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</si>
  <si>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</si>
  <si>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</si>
  <si>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</si>
  <si>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</si>
  <si>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</si>
  <si>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</si>
  <si>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</si>
  <si>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</si>
  <si>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</si>
  <si>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</si>
  <si>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</si>
  <si>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</si>
  <si>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</si>
  <si>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</si>
  <si>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</si>
  <si>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</si>
  <si>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</si>
  <si>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</si>
  <si>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</si>
  <si>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</si>
  <si>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</si>
  <si>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</si>
  <si>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</si>
  <si>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</si>
  <si>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</si>
  <si>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</si>
  <si>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</si>
  <si>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</si>
  <si>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</si>
  <si>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</si>
  <si>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</si>
  <si>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</si>
  <si>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</si>
  <si>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</si>
  <si>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</si>
  <si>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</si>
  <si>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</si>
  <si>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</si>
  <si>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</si>
  <si>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</si>
  <si>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</si>
  <si>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</si>
  <si>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</si>
  <si>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</si>
  <si>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</si>
  <si>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</si>
  <si>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</si>
  <si>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</si>
  <si>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</si>
  <si>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</si>
  <si>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</si>
  <si>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</si>
  <si>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</si>
  <si>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</si>
  <si>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</si>
  <si>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</si>
  <si>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</si>
  <si>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</si>
  <si>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</si>
  <si>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</si>
  <si>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</si>
  <si>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</si>
  <si>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</si>
  <si>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</si>
  <si>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</si>
  <si>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</si>
  <si>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</si>
  <si>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</si>
  <si>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</si>
  <si>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</si>
  <si>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</si>
  <si>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</si>
  <si>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</si>
  <si>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</si>
  <si>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</si>
  <si>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</si>
  <si>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</si>
  <si>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</si>
  <si>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</si>
  <si>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</si>
  <si>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</si>
  <si>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</si>
  <si>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</si>
  <si>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</si>
  <si>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</si>
  <si>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</si>
  <si>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</si>
  <si>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</si>
  <si>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</si>
  <si>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</si>
  <si>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</si>
  <si>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</si>
  <si>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</si>
  <si>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</si>
  <si>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</si>
  <si>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</si>
  <si>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</si>
  <si>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</si>
  <si>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</si>
  <si>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</si>
  <si>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</si>
  <si>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</si>
  <si>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</si>
  <si>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</si>
  <si>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</si>
  <si>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</si>
  <si>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</si>
  <si>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</si>
  <si>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</si>
  <si>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</si>
  <si>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</si>
  <si>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</si>
  <si>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</si>
  <si>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</si>
  <si>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</si>
  <si>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</si>
  <si>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</si>
  <si>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</si>
  <si>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</si>
  <si>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</si>
  <si>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</si>
  <si>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</si>
  <si>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</si>
  <si>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</si>
  <si>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</si>
  <si>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</si>
  <si>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</si>
  <si>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</si>
  <si>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</si>
  <si>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</si>
  <si>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</si>
  <si>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</si>
  <si>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</si>
  <si>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</si>
  <si>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</si>
  <si>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</si>
  <si>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</si>
  <si>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</si>
  <si>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</si>
  <si>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</si>
  <si>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</si>
  <si>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</si>
  <si>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</si>
  <si>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</si>
  <si>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</si>
  <si>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</si>
  <si>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</si>
  <si>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</si>
  <si>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</si>
  <si>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</si>
  <si>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</si>
  <si>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</si>
  <si>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</si>
  <si>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</si>
  <si>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</si>
  <si>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</si>
  <si>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</si>
  <si>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</si>
  <si>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</si>
  <si>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</si>
  <si>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</si>
  <si>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</si>
  <si>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</si>
  <si>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</si>
  <si>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</si>
  <si>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</si>
  <si>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</si>
  <si>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</si>
  <si>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</si>
  <si>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</si>
  <si>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</si>
  <si>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</si>
  <si>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</si>
  <si>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</si>
  <si>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</si>
  <si>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</si>
  <si>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</si>
  <si>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</si>
  <si>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</si>
  <si>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</si>
  <si>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</si>
  <si>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</si>
  <si>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</si>
  <si>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</si>
  <si>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</si>
  <si>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</si>
  <si>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</si>
  <si>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</si>
  <si>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</si>
  <si>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</si>
  <si>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</si>
  <si>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</si>
  <si>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</si>
  <si>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</si>
  <si>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</si>
  <si>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</si>
  <si>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</si>
  <si>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</si>
  <si>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</si>
  <si>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</si>
  <si>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</si>
  <si>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</si>
  <si>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</si>
  <si>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</si>
  <si>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</si>
  <si>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</si>
  <si>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</si>
  <si>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</si>
  <si>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</si>
  <si>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</si>
  <si>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</si>
  <si>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</si>
  <si>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</si>
  <si>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</si>
  <si>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</si>
  <si>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</si>
  <si>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</si>
  <si>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</si>
  <si>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</si>
  <si>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</si>
  <si>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</si>
  <si>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</si>
  <si>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</si>
  <si>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</si>
  <si>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</si>
  <si>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</si>
  <si>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</si>
  <si>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</si>
  <si>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</si>
  <si>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</si>
  <si>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</si>
  <si>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</si>
  <si>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</si>
  <si>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</si>
  <si>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</si>
  <si>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</si>
  <si>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</si>
  <si>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</si>
  <si>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</si>
  <si>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</si>
  <si>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</si>
  <si>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</si>
  <si>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</si>
  <si>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</si>
  <si>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</si>
  <si>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</si>
  <si>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</si>
  <si>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</si>
  <si>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</si>
  <si>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</si>
  <si>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</si>
  <si>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</si>
  <si>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</si>
  <si>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</si>
  <si>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</si>
  <si>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</si>
  <si>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</si>
  <si>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</si>
  <si>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</si>
  <si>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</si>
  <si>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</si>
  <si>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</si>
  <si>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</si>
  <si>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</si>
  <si>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</si>
  <si>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</si>
  <si>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</si>
  <si>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</si>
  <si>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</si>
  <si>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</si>
  <si>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</si>
  <si>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</si>
  <si>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</si>
  <si>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</si>
  <si>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</si>
  <si>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</si>
  <si>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</si>
  <si>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</si>
  <si>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</si>
  <si>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</si>
  <si>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</si>
  <si>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</si>
  <si>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</si>
  <si>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</si>
  <si>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</si>
  <si>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</si>
  <si>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</si>
  <si>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</si>
  <si>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</si>
  <si>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</si>
  <si>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</si>
  <si>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</si>
  <si>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</si>
  <si>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</si>
  <si>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</si>
  <si>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</si>
  <si>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</si>
  <si>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</si>
  <si>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</si>
  <si>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</si>
  <si>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</si>
  <si>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</si>
  <si>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</si>
  <si>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</si>
  <si>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</si>
  <si>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</si>
  <si>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</si>
  <si>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</si>
  <si>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</si>
  <si>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</si>
  <si>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</si>
  <si>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</si>
  <si>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</si>
  <si>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</si>
  <si>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</si>
  <si>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</si>
  <si>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</si>
  <si>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</si>
  <si>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</si>
  <si>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</si>
  <si>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</si>
  <si>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</si>
  <si>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</si>
  <si>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</si>
  <si>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</si>
  <si>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</si>
  <si>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</si>
  <si>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</si>
  <si>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</si>
  <si>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</si>
  <si>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</si>
  <si>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</si>
  <si>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</si>
  <si>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</si>
  <si>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</si>
  <si>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</si>
  <si>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</si>
  <si>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</si>
  <si>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</si>
  <si>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</si>
  <si>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</si>
  <si>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</si>
  <si>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</si>
  <si>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</si>
  <si>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</si>
  <si>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</si>
  <si>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</si>
  <si>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</si>
  <si>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</si>
  <si>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</si>
  <si>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</si>
  <si>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</si>
  <si>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</si>
  <si>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</si>
  <si>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</si>
  <si>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</si>
  <si>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</si>
  <si>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</si>
  <si>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</si>
  <si>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</si>
  <si>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</si>
  <si>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</si>
  <si>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</si>
  <si>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</si>
  <si>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</si>
  <si>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</si>
  <si>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</si>
  <si>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</si>
  <si>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</si>
  <si>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</si>
  <si>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</si>
  <si>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</si>
  <si>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</si>
  <si>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</si>
  <si>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</si>
  <si>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</si>
  <si>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</si>
  <si>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</si>
  <si>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</si>
  <si>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</si>
  <si>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</si>
  <si>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</si>
  <si>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</si>
  <si>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</si>
  <si>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</si>
  <si>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</si>
  <si>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</si>
  <si>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</si>
  <si>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</si>
  <si>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</si>
  <si>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</si>
  <si>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</si>
  <si>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</si>
  <si>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</si>
  <si>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</si>
  <si>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</si>
  <si>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</si>
  <si>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</si>
  <si>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</si>
  <si>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</si>
  <si>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</si>
  <si>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</si>
  <si>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</si>
  <si>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</si>
  <si>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</si>
  <si>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</si>
  <si>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</si>
  <si>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</si>
  <si>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</si>
  <si>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</si>
  <si>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</si>
  <si>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</si>
  <si>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</si>
  <si>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</si>
  <si>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</si>
  <si>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</si>
  <si>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</si>
  <si>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</si>
  <si>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</si>
  <si>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</si>
  <si>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</si>
  <si>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</si>
  <si>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</si>
  <si>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</si>
  <si>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</si>
  <si>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</si>
  <si>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</si>
  <si>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</si>
  <si>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</si>
  <si>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</si>
  <si>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</si>
  <si>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</si>
  <si>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</si>
  <si>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</si>
  <si>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</si>
  <si>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</si>
  <si>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</si>
  <si>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</si>
  <si>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</si>
  <si>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</si>
  <si>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</si>
  <si>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</si>
  <si>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</si>
  <si>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</si>
  <si>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</si>
  <si>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</si>
  <si>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</si>
  <si>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</si>
  <si>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</si>
  <si>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</si>
  <si>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</si>
  <si>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</si>
  <si>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</si>
  <si>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</si>
  <si>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</si>
  <si>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</si>
  <si>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</si>
  <si>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</si>
  <si>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</si>
  <si>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</si>
  <si>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</si>
  <si>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</si>
  <si>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</si>
  <si>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</si>
  <si>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</si>
  <si>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</si>
  <si>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</si>
  <si>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</si>
  <si>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</si>
  <si>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</si>
  <si>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</si>
  <si>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</si>
  <si>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</si>
  <si>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</si>
  <si>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</si>
  <si>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</si>
  <si>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</si>
  <si>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</si>
  <si>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</si>
  <si>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</si>
  <si>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</si>
  <si>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</si>
  <si>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</si>
  <si>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</si>
  <si>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</si>
  <si>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</si>
  <si>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</si>
  <si>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</si>
  <si>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</si>
  <si>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</si>
  <si>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</si>
  <si>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</si>
  <si>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</si>
  <si>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</si>
  <si>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</si>
  <si>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</si>
  <si>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</si>
  <si>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</si>
  <si>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</si>
  <si>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</si>
  <si>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</si>
  <si>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</si>
  <si>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</si>
  <si>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</si>
  <si>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</si>
  <si>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</si>
  <si>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</si>
  <si>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</si>
  <si>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</si>
  <si>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</si>
  <si>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</si>
  <si>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</si>
  <si>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</si>
  <si>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</si>
  <si>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</si>
  <si>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</si>
  <si>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</si>
  <si>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</si>
  <si>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</si>
  <si>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</si>
  <si>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</si>
  <si>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</si>
  <si>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</si>
  <si>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</si>
  <si>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</si>
  <si>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</si>
  <si>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</si>
  <si>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</si>
  <si>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</si>
  <si>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</si>
  <si>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</si>
  <si>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</si>
  <si>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</si>
  <si>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</si>
  <si>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</si>
  <si>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</si>
  <si>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</si>
  <si>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</si>
  <si>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</si>
  <si>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</si>
  <si>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</si>
  <si>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</si>
  <si>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</si>
  <si>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</si>
  <si>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</si>
  <si>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</si>
  <si>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</si>
  <si>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</si>
  <si>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</si>
  <si>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</si>
  <si>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</si>
  <si>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</si>
  <si>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</si>
  <si>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</si>
  <si>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</si>
  <si>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</si>
  <si>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</si>
  <si>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</si>
  <si>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</si>
  <si>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</si>
  <si>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</si>
  <si>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</si>
  <si>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</si>
  <si>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</si>
  <si>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</si>
  <si>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</si>
  <si>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</si>
  <si>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</si>
  <si>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</si>
  <si>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</si>
  <si>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</si>
  <si>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</si>
  <si>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</si>
  <si>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</si>
  <si>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</si>
  <si>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</si>
  <si>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</si>
  <si>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</si>
  <si>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</si>
  <si>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</si>
  <si>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</si>
  <si>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</si>
  <si>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</si>
  <si>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</si>
  <si>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</si>
  <si>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</si>
  <si>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</si>
  <si>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</si>
  <si>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</si>
  <si>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</si>
  <si>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</si>
  <si>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</si>
  <si>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</si>
  <si>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</si>
  <si>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</si>
  <si>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</si>
  <si>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</si>
  <si>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</si>
  <si>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</si>
  <si>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</si>
  <si>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</si>
  <si>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</si>
  <si>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</si>
  <si>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</si>
  <si>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</si>
  <si>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</si>
  <si>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</si>
  <si>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</si>
  <si>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</si>
  <si>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</si>
  <si>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</si>
  <si>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</si>
  <si>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</si>
  <si>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</si>
  <si>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</si>
  <si>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</si>
  <si>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</si>
  <si>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</si>
  <si>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</si>
  <si>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</si>
  <si>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</si>
  <si>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</si>
  <si>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</si>
  <si>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</si>
  <si>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</si>
  <si>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</si>
  <si>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</si>
  <si>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</si>
  <si>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</si>
  <si>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</si>
  <si>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</si>
  <si>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</si>
  <si>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</si>
  <si>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</si>
  <si>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</si>
  <si>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</si>
  <si>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</si>
  <si>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</si>
  <si>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</si>
  <si>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</si>
  <si>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</si>
  <si>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</si>
  <si>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</si>
  <si>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</si>
  <si>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</si>
  <si>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</si>
  <si>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</si>
  <si>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</si>
  <si>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</si>
  <si>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</si>
  <si>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</si>
  <si>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</si>
  <si>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</si>
  <si>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</si>
  <si>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</si>
  <si>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</si>
  <si>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</si>
  <si>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</si>
  <si>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</si>
  <si>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</si>
  <si>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</si>
  <si>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</si>
  <si>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</si>
  <si>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</si>
  <si>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</si>
  <si>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</si>
  <si>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</si>
  <si>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</si>
  <si>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</si>
  <si>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</si>
  <si>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</si>
  <si>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</si>
  <si>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</si>
  <si>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</si>
  <si>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</si>
  <si>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</si>
  <si>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</si>
  <si>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</si>
  <si>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</si>
  <si>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</si>
  <si>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</si>
  <si>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</si>
  <si>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</si>
  <si>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</si>
  <si>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</si>
  <si>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</si>
  <si>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</si>
  <si>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</si>
  <si>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</si>
  <si>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</si>
  <si>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</si>
  <si>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</si>
  <si>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</si>
  <si>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</si>
  <si>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</si>
  <si>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</si>
  <si>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</si>
  <si>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</si>
  <si>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</si>
  <si>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</si>
  <si>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</si>
  <si>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</si>
  <si>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</si>
  <si>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</si>
  <si>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</si>
  <si>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</si>
  <si>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</si>
  <si>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</si>
  <si>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</si>
  <si>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</si>
  <si>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</si>
  <si>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</si>
  <si>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</si>
  <si>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</si>
  <si>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</si>
  <si>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</si>
  <si>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</si>
  <si>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</si>
  <si>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</si>
  <si>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</si>
  <si>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</si>
  <si>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</si>
  <si>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</si>
  <si>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</si>
  <si>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</si>
  <si>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</si>
  <si>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</si>
  <si>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</si>
  <si>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</si>
  <si>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</si>
  <si>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</si>
  <si>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</si>
  <si>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</si>
  <si>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</si>
  <si>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</si>
  <si>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</si>
  <si>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</si>
  <si>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</si>
  <si>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</si>
  <si>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</si>
  <si>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</si>
  <si>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</si>
  <si>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</si>
  <si>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</si>
  <si>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</si>
  <si>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</si>
  <si>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</si>
  <si>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</si>
  <si>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</si>
  <si>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</si>
  <si>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</si>
  <si>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</si>
  <si>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</si>
  <si>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</si>
  <si>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</si>
  <si>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</si>
  <si>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</si>
  <si>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</si>
  <si>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</si>
  <si>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</si>
  <si>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</si>
  <si>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</si>
  <si>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</si>
  <si>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</si>
  <si>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</si>
  <si>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</si>
  <si>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</si>
  <si>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</si>
  <si>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</si>
  <si>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</si>
  <si>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</si>
  <si>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</si>
  <si>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</si>
  <si>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</si>
  <si>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</si>
  <si>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</si>
  <si>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</si>
  <si>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</si>
  <si>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</si>
  <si>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</si>
  <si>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</si>
  <si>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</si>
  <si>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</si>
  <si>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</si>
  <si>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</si>
  <si>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</si>
  <si>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</si>
  <si>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</si>
  <si>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</si>
  <si>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</si>
  <si>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</si>
  <si>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</si>
  <si>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</si>
  <si>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</si>
  <si>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</si>
  <si>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</si>
  <si>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</si>
  <si>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</si>
  <si>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</si>
  <si>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</si>
  <si>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</si>
  <si>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</si>
  <si>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</si>
  <si>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</si>
  <si>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</si>
  <si>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</si>
  <si>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</si>
  <si>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</si>
  <si>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</si>
  <si>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</si>
  <si>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</si>
  <si>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</si>
  <si>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</si>
  <si>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</si>
  <si>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</si>
  <si>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</si>
  <si>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</si>
  <si>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</si>
  <si>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</si>
  <si>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</si>
  <si>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</si>
  <si>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</si>
  <si>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</si>
  <si>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</si>
  <si>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</si>
  <si>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</si>
  <si>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</si>
  <si>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</si>
  <si>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</si>
  <si>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</si>
  <si>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</si>
  <si>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</si>
  <si>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</si>
  <si>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</si>
  <si>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</si>
  <si>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</si>
  <si>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</si>
  <si>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</si>
  <si>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</si>
  <si>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</si>
  <si>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</si>
  <si>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</si>
  <si>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</si>
  <si>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</si>
  <si>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</si>
  <si>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</si>
  <si>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</si>
  <si>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</si>
  <si>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</si>
  <si>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</si>
  <si>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</si>
  <si>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</si>
  <si>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</si>
  <si>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</si>
  <si>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</si>
  <si>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</si>
  <si>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</si>
  <si>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</si>
  <si>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</si>
  <si>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</si>
  <si>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</si>
  <si>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</si>
  <si>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</si>
  <si>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</si>
  <si>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</si>
  <si>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</si>
  <si>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</si>
  <si>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</si>
  <si>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</si>
  <si>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</si>
  <si>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</si>
  <si>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</si>
  <si>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</si>
  <si>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</si>
  <si>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</si>
  <si>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</si>
  <si>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</si>
  <si>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</si>
  <si>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</si>
  <si>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</si>
  <si>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</si>
  <si>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</si>
  <si>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</si>
  <si>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</si>
  <si>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</si>
  <si>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</si>
  <si>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</si>
  <si>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</si>
  <si>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</si>
  <si>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</si>
  <si>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</si>
  <si>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</si>
  <si>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</si>
  <si>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</si>
  <si>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</si>
  <si>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</si>
  <si>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</si>
  <si>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</si>
  <si>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</si>
  <si>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</si>
  <si>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</si>
  <si>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</si>
  <si>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</si>
  <si>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</si>
  <si>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</si>
  <si>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</si>
  <si>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</si>
  <si>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</si>
  <si>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</si>
  <si>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</si>
  <si>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</si>
  <si>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</si>
  <si>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</si>
  <si>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</si>
  <si>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</si>
  <si>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</si>
  <si>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</si>
  <si>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</si>
  <si>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</si>
  <si>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</si>
  <si>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</si>
  <si>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</si>
  <si>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</si>
  <si>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</si>
  <si>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</si>
  <si>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</si>
  <si>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</si>
  <si>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</si>
  <si>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</si>
  <si>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</si>
  <si>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</si>
  <si>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</si>
  <si>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</si>
  <si>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</si>
  <si>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</si>
  <si>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</si>
  <si>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</si>
  <si>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</si>
  <si>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</si>
  <si>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</si>
  <si>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</si>
  <si>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</si>
  <si>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</si>
  <si>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</si>
  <si>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</si>
  <si>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</si>
  <si>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</si>
  <si>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</si>
  <si>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</si>
  <si>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</si>
  <si>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</si>
  <si>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</si>
  <si>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</si>
  <si>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</si>
  <si>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</si>
  <si>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</si>
  <si>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</si>
  <si>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</si>
  <si>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</si>
  <si>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</si>
  <si>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</si>
  <si>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</si>
  <si>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</si>
  <si>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</si>
  <si>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</si>
  <si>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</si>
  <si>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</si>
  <si>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</si>
  <si>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</si>
  <si>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</si>
  <si>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</si>
  <si>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</si>
  <si>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</si>
  <si>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</si>
  <si>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</si>
  <si>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</si>
  <si>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</si>
  <si>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</si>
  <si>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</si>
  <si>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</si>
  <si>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</si>
  <si>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</si>
  <si>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</si>
  <si>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</si>
  <si>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</si>
  <si>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</si>
  <si>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</si>
  <si>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</si>
  <si>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</si>
  <si>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</si>
  <si>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</si>
  <si>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</si>
  <si>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</si>
  <si>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</si>
  <si>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</si>
  <si>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</si>
  <si>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</si>
  <si>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</si>
  <si>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</si>
  <si>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</si>
  <si>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</si>
  <si>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</si>
  <si>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</si>
  <si>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</si>
  <si>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</si>
  <si>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</si>
  <si>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</si>
  <si>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</si>
  <si>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</si>
  <si>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</si>
  <si>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</si>
  <si>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</si>
  <si>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</si>
  <si>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</si>
  <si>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</si>
  <si>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</si>
  <si>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</si>
  <si>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</si>
  <si>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</si>
  <si>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</si>
  <si>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</si>
  <si>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</si>
  <si>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</si>
  <si>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</si>
  <si>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</si>
  <si>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</si>
  <si>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</si>
  <si>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</si>
  <si>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</si>
  <si>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</si>
  <si>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</si>
  <si>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</si>
  <si>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</si>
  <si>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</si>
  <si>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</si>
  <si>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</si>
  <si>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</si>
  <si>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</si>
  <si>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</si>
  <si>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</si>
  <si>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</si>
  <si>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</si>
  <si>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</si>
  <si>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</si>
  <si>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</si>
  <si>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</si>
  <si>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</si>
  <si>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</si>
  <si>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</si>
  <si>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</si>
  <si>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</si>
  <si>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</si>
  <si>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</si>
  <si>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</si>
  <si>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</si>
  <si>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</si>
  <si>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</si>
  <si>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</si>
  <si>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</si>
  <si>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</si>
  <si>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</si>
  <si>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</si>
  <si>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</si>
  <si>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</si>
  <si>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</si>
  <si>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</si>
  <si>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</si>
  <si>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</si>
  <si>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</si>
  <si>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</si>
  <si>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</si>
  <si>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</si>
  <si>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</si>
  <si>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</si>
  <si>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</si>
  <si>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</si>
  <si>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</si>
  <si>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</si>
  <si>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</si>
  <si>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</si>
  <si>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</si>
  <si>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</si>
  <si>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</si>
  <si>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</si>
  <si>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</si>
  <si>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</si>
  <si>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</si>
  <si>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</si>
  <si>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</si>
  <si>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</si>
  <si>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</si>
  <si>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</si>
  <si>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</si>
  <si>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</si>
  <si>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</si>
  <si>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</si>
  <si>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</si>
  <si>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</si>
  <si>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</si>
  <si>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</si>
  <si>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</si>
  <si>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</si>
  <si>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</si>
  <si>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</si>
  <si>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</si>
  <si>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</si>
  <si>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</si>
  <si>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</si>
  <si>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</si>
  <si>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</si>
  <si>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</si>
  <si>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</si>
  <si>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</si>
  <si>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</si>
  <si>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</si>
  <si>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</si>
  <si>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</si>
  <si>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</si>
  <si>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</si>
  <si>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</si>
  <si>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</si>
  <si>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</si>
  <si>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</si>
  <si>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</si>
  <si>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</si>
  <si>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</si>
  <si>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</si>
  <si>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</si>
  <si>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</si>
  <si>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</si>
  <si>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</si>
  <si>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</si>
  <si>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</si>
  <si>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</si>
  <si>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</si>
  <si>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</si>
  <si>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</si>
  <si>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</si>
  <si>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</si>
  <si>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</si>
  <si>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</si>
  <si>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</si>
  <si>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</si>
  <si>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</si>
  <si>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</si>
  <si>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</si>
  <si>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</si>
  <si>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</si>
  <si>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</si>
  <si>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</si>
  <si>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</si>
  <si>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</si>
  <si>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</si>
  <si>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</si>
  <si>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</si>
  <si>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</si>
  <si>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</si>
  <si>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</si>
  <si>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</si>
  <si>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</si>
  <si>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</si>
  <si>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</si>
  <si>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</si>
  <si>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</si>
  <si>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</si>
  <si>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</si>
  <si>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</si>
  <si>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</si>
  <si>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</si>
  <si>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</si>
  <si>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</si>
  <si>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</si>
  <si>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</si>
  <si>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</si>
  <si>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</si>
  <si>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</si>
  <si>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</si>
  <si>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</si>
  <si>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</si>
  <si>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</si>
  <si>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</si>
  <si>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</si>
  <si>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</si>
  <si>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</si>
  <si>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</si>
  <si>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</si>
  <si>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</si>
  <si>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</si>
  <si>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</si>
  <si>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</si>
  <si>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</si>
  <si>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</si>
  <si>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</si>
  <si>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</si>
  <si>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</si>
  <si>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</si>
  <si>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</si>
  <si>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</si>
  <si>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</si>
  <si>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</si>
  <si>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</si>
  <si>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</si>
  <si>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</si>
  <si>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</si>
  <si>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</si>
  <si>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</si>
  <si>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</si>
  <si>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</si>
  <si>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</si>
  <si>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</si>
  <si>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</si>
  <si>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</si>
  <si>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</si>
  <si>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</si>
  <si>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</si>
  <si>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</si>
  <si>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</si>
  <si>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</si>
  <si>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</si>
  <si>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</si>
  <si>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</si>
  <si>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</si>
  <si>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</si>
  <si>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</si>
  <si>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</si>
  <si>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</si>
  <si>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</si>
  <si>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</si>
  <si>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</si>
  <si>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</si>
  <si>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</si>
  <si>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</si>
  <si>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</si>
  <si>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</si>
  <si>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</si>
  <si>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</si>
  <si>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</si>
  <si>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</si>
  <si>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</si>
  <si>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</si>
  <si>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</si>
  <si>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</si>
  <si>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</si>
  <si>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</si>
  <si>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</si>
  <si>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</si>
  <si>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</si>
  <si>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</si>
  <si>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</si>
  <si>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</si>
  <si>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</si>
  <si>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</si>
  <si>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</si>
  <si>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</si>
  <si>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</si>
  <si>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</si>
  <si>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</si>
  <si>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</si>
  <si>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</si>
  <si>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</si>
  <si>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</si>
  <si>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</si>
  <si>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</si>
  <si>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</si>
  <si>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</si>
  <si>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</si>
  <si>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</si>
  <si>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</si>
  <si>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</si>
  <si>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</si>
  <si>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</si>
  <si>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</si>
  <si>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</si>
  <si>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</si>
  <si>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</si>
  <si>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</si>
  <si>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</si>
  <si>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</si>
  <si>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</si>
  <si>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</si>
  <si>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</si>
  <si>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</si>
  <si>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</si>
  <si>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</si>
  <si>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</si>
  <si>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</si>
  <si>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</si>
  <si>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</si>
  <si>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</si>
  <si>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</si>
  <si>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</si>
  <si>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</si>
  <si>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</si>
  <si>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</si>
  <si>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</si>
  <si>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</si>
  <si>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</si>
  <si>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</si>
  <si>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</si>
  <si>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</si>
  <si>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</si>
  <si>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</si>
  <si>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</si>
  <si>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</si>
  <si>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</si>
  <si>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</si>
  <si>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</si>
  <si>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</si>
  <si>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</si>
  <si>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</si>
  <si>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</si>
  <si>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</si>
  <si>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</si>
  <si>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</si>
  <si>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</si>
  <si>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</si>
  <si>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</si>
  <si>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</si>
  <si>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</si>
  <si>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</si>
  <si>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</si>
  <si>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</si>
  <si>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</si>
  <si>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</si>
  <si>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</si>
  <si>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</si>
  <si>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</si>
  <si>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</si>
  <si>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</si>
  <si>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</si>
  <si>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</si>
  <si>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</si>
  <si>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</si>
  <si>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</si>
  <si>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</si>
  <si>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</si>
  <si>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</si>
  <si>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</si>
  <si>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</si>
  <si>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</si>
  <si>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</si>
  <si>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</si>
  <si>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</si>
  <si>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</si>
  <si>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</si>
  <si>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</si>
  <si>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</si>
  <si>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</si>
  <si>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</si>
  <si>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</si>
  <si>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</si>
  <si>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</si>
  <si>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</si>
  <si>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</si>
  <si>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</si>
  <si>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</si>
  <si>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</si>
  <si>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</si>
  <si>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</si>
  <si>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</si>
  <si>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</si>
  <si>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</si>
  <si>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</si>
  <si>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</si>
  <si>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</si>
  <si>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</si>
  <si>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</si>
  <si>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</si>
  <si>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</si>
  <si>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</si>
  <si>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</si>
  <si>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</si>
  <si>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</si>
  <si>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</si>
  <si>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</si>
  <si>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</si>
  <si>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</si>
  <si>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</si>
  <si>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</si>
  <si>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</si>
  <si>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</si>
  <si>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</si>
  <si>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</si>
  <si>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</si>
  <si>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</si>
  <si>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</si>
  <si>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</si>
  <si>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</si>
  <si>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</si>
  <si>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</si>
  <si>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</si>
  <si>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</si>
  <si>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</si>
  <si>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</si>
  <si>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</si>
  <si>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</si>
  <si>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</si>
  <si>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</si>
  <si>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</si>
  <si>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</si>
  <si>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</si>
  <si>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</si>
  <si>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</si>
  <si>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</si>
  <si>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</si>
  <si>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</si>
  <si>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</si>
  <si>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</si>
  <si>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</si>
  <si>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</si>
  <si>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</si>
  <si>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</si>
  <si>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</si>
  <si>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</si>
  <si>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</si>
  <si>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</si>
  <si>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</si>
  <si>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</si>
  <si>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</si>
  <si>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</si>
  <si>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</si>
  <si>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</si>
  <si>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</si>
  <si>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</si>
  <si>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</si>
  <si>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</si>
  <si>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</si>
  <si>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</si>
  <si>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</si>
  <si>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</si>
  <si>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</si>
  <si>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</si>
  <si>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</si>
  <si>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</si>
  <si>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</si>
  <si>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</si>
  <si>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</si>
  <si>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</si>
  <si>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</si>
  <si>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</si>
  <si>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</si>
  <si>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</si>
  <si>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</si>
  <si>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</si>
  <si>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</si>
  <si>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</si>
  <si>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</si>
  <si>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</si>
  <si>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</si>
  <si>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</si>
  <si>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</si>
  <si>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</si>
  <si>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</si>
  <si>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</si>
  <si>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</si>
  <si>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</si>
  <si>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</si>
  <si>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</si>
  <si>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</si>
  <si>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</si>
  <si>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</si>
  <si>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</si>
  <si>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</si>
  <si>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</si>
  <si>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</si>
  <si>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</si>
  <si>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</si>
  <si>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</si>
  <si>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</si>
  <si>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</si>
  <si>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</si>
  <si>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</si>
  <si>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</si>
  <si>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</si>
  <si>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</si>
  <si>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</si>
  <si>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</si>
  <si>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</si>
  <si>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</si>
  <si>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</si>
  <si>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</si>
  <si>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</si>
  <si>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</si>
  <si>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</si>
  <si>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</si>
  <si>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</si>
  <si>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</si>
  <si>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</si>
  <si>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</si>
  <si>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</si>
  <si>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</si>
  <si>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</si>
  <si>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</si>
  <si>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</si>
  <si>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</si>
  <si>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</si>
  <si>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</si>
  <si>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</si>
  <si>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</si>
  <si>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</si>
  <si>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</si>
  <si>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</si>
  <si>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</si>
  <si>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</si>
  <si>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</si>
  <si>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</si>
  <si>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</si>
  <si>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</si>
  <si>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</si>
  <si>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</si>
  <si>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</si>
  <si>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</si>
  <si>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</si>
  <si>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</si>
  <si>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</si>
  <si>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</si>
  <si>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</si>
  <si>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</si>
  <si>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</si>
  <si>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</si>
  <si>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</si>
  <si>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</si>
  <si>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</si>
  <si>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</si>
  <si>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</si>
  <si>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</si>
  <si>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</si>
  <si>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</si>
  <si>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</si>
  <si>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</si>
  <si>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</si>
  <si>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</si>
  <si>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</si>
  <si>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</si>
  <si>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</si>
  <si>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</si>
  <si>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</si>
  <si>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</si>
  <si>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</si>
  <si>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</si>
  <si>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</si>
  <si>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</si>
  <si>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</si>
  <si>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</si>
  <si>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</si>
  <si>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</si>
  <si>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</si>
  <si>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</si>
  <si>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</si>
  <si>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</si>
  <si>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</si>
  <si>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</si>
  <si>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</si>
  <si>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</si>
  <si>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</si>
  <si>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</si>
  <si>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</si>
  <si>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</si>
  <si>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</si>
  <si>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</si>
  <si>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</si>
  <si>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</si>
  <si>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</si>
  <si>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</si>
  <si>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</si>
  <si>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</si>
  <si>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</si>
  <si>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</si>
  <si>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</si>
  <si>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</si>
  <si>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</si>
  <si>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</si>
  <si>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</si>
  <si>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</si>
  <si>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</si>
  <si>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</si>
  <si>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</si>
  <si>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</si>
  <si>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</si>
  <si>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</si>
  <si>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</si>
  <si>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</si>
  <si>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</si>
  <si>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</si>
  <si>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</si>
  <si>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</si>
  <si>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</si>
  <si>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</si>
  <si>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</si>
  <si>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</si>
  <si>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</si>
  <si>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</si>
  <si>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</si>
  <si>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</si>
  <si>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</si>
  <si>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</si>
  <si>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</si>
  <si>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</si>
  <si>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</si>
  <si>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</si>
  <si>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</si>
  <si>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</si>
  <si>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</si>
  <si>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</si>
  <si>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</si>
  <si>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</si>
  <si>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</si>
  <si>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</si>
  <si>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</si>
  <si>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</si>
  <si>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</si>
  <si>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</si>
  <si>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</si>
  <si>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</si>
  <si>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</si>
  <si>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</si>
  <si>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</si>
  <si>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</si>
  <si>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</si>
  <si>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</si>
  <si>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</si>
  <si>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</si>
  <si>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</si>
  <si>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</si>
  <si>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</si>
  <si>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</si>
  <si>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</si>
  <si>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</si>
  <si>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</si>
  <si>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</si>
  <si>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</si>
  <si>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</si>
  <si>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</si>
  <si>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</si>
  <si>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</si>
  <si>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</si>
  <si>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</si>
  <si>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</si>
  <si>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</si>
  <si>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</si>
  <si>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</si>
  <si>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</si>
  <si>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</si>
  <si>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</si>
  <si>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</si>
  <si>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</si>
  <si>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</si>
  <si>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</si>
  <si>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</si>
  <si>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</si>
  <si>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</si>
  <si>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</si>
  <si>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</si>
  <si>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</si>
  <si>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</si>
  <si>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</si>
  <si>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</si>
  <si>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</si>
  <si>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</si>
  <si>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</si>
  <si>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</si>
  <si>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</si>
  <si>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</si>
  <si>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</si>
  <si>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</si>
  <si>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</si>
  <si>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</si>
  <si>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</si>
  <si>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</si>
  <si>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</si>
  <si>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</si>
  <si>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</si>
  <si>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</si>
  <si>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</si>
  <si>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</si>
  <si>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</si>
  <si>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</si>
  <si>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</si>
  <si>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</si>
  <si>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</si>
  <si>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</si>
  <si>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</si>
  <si>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</si>
  <si>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</si>
  <si>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</si>
  <si>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</si>
  <si>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</si>
  <si>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</si>
  <si>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</si>
  <si>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</si>
  <si>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</si>
  <si>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</si>
  <si>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</si>
  <si>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</si>
  <si>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</si>
  <si>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</si>
  <si>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</si>
  <si>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</si>
  <si>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</si>
  <si>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</si>
  <si>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</si>
  <si>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</si>
  <si>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</si>
  <si>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</si>
  <si>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</si>
  <si>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</si>
  <si>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</si>
  <si>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</si>
  <si>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</si>
  <si>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</si>
  <si>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</si>
  <si>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</si>
  <si>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</si>
  <si>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</si>
  <si>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</si>
  <si>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</si>
  <si>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</si>
  <si>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</si>
  <si>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</si>
  <si>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</si>
  <si>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</si>
  <si>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</si>
  <si>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</si>
  <si>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</si>
  <si>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</si>
  <si>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</si>
  <si>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</si>
  <si>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</si>
  <si>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</si>
  <si>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</si>
  <si>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</si>
  <si>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</si>
  <si>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</si>
  <si>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</si>
  <si>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</si>
  <si>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</si>
  <si>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</si>
  <si>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</si>
  <si>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</si>
  <si>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</si>
  <si>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</si>
  <si>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</si>
  <si>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</si>
  <si>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</si>
  <si>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</si>
  <si>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</si>
  <si>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</si>
  <si>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</si>
  <si>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</si>
  <si>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</si>
  <si>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</si>
  <si>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</si>
  <si>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</si>
  <si>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</si>
  <si>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</si>
  <si>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</si>
  <si>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</si>
  <si>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</si>
  <si>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</si>
  <si>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</si>
  <si>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</si>
  <si>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</si>
  <si>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</si>
  <si>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</si>
  <si>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</si>
  <si>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</si>
  <si>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</si>
  <si>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</si>
  <si>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</si>
  <si>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</si>
  <si>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</si>
  <si>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</si>
  <si>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</si>
  <si>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</si>
  <si>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</si>
  <si>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</si>
  <si>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</si>
  <si>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</si>
  <si>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</si>
  <si>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</si>
  <si>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</si>
  <si>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</si>
  <si>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</si>
  <si>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</si>
  <si>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</si>
  <si>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</si>
  <si>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</si>
  <si>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</si>
  <si>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</si>
  <si>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</si>
  <si>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</si>
  <si>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</si>
  <si>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</si>
  <si>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</si>
  <si>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</si>
  <si>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</si>
  <si>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</si>
  <si>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</si>
  <si>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</si>
  <si>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</si>
  <si>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</si>
  <si>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</si>
  <si>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</si>
  <si>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</si>
  <si>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</si>
  <si>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</si>
  <si>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</si>
  <si>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</si>
  <si>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</si>
  <si>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</si>
  <si>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</si>
  <si>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</si>
  <si>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</si>
  <si>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</si>
  <si>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</si>
  <si>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</si>
  <si>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</si>
  <si>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</si>
  <si>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</si>
  <si>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</si>
  <si>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</si>
  <si>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</si>
  <si>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</si>
  <si>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</si>
  <si>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</si>
  <si>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</si>
  <si>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</si>
  <si>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</si>
  <si>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</si>
  <si>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</si>
  <si>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</si>
  <si>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</si>
  <si>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</si>
  <si>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</si>
  <si>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</si>
  <si>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</si>
  <si>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</si>
  <si>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</si>
  <si>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</si>
  <si>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</si>
  <si>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</si>
  <si>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</si>
  <si>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</si>
  <si>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</si>
  <si>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</si>
  <si>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</si>
  <si>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</si>
  <si>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</si>
  <si>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</si>
  <si>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</si>
  <si>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</si>
  <si>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</si>
  <si>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</si>
  <si>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</si>
  <si>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</si>
  <si>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</si>
  <si>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</si>
  <si>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</si>
  <si>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</si>
  <si>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</si>
  <si>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</si>
  <si>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</si>
  <si>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</si>
  <si>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</si>
  <si>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</si>
  <si>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</si>
  <si>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</si>
  <si>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</si>
  <si>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</si>
  <si>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</si>
  <si>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</si>
  <si>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</si>
  <si>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</si>
  <si>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</si>
  <si>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</si>
  <si>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</si>
  <si>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</si>
  <si>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</si>
  <si>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</si>
  <si>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</si>
  <si>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</si>
  <si>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</si>
  <si>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</si>
  <si>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</si>
  <si>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</si>
  <si>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</si>
  <si>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</si>
  <si>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</si>
  <si>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</si>
  <si>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</si>
  <si>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</si>
  <si>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</si>
  <si>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</si>
  <si>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</si>
  <si>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</si>
  <si>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</si>
  <si>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</si>
  <si>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</si>
  <si>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</si>
  <si>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</si>
  <si>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</si>
  <si>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</si>
  <si>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</si>
  <si>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</si>
  <si>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</si>
  <si>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</si>
  <si>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</si>
  <si>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</si>
  <si>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</si>
  <si>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</si>
  <si>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</si>
  <si>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</si>
  <si>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</si>
  <si>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</si>
  <si>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</si>
  <si>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</si>
  <si>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</si>
  <si>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</si>
  <si>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</si>
  <si>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</si>
  <si>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</si>
  <si>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</si>
  <si>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</si>
  <si>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</si>
  <si>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</si>
  <si>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</si>
  <si>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</si>
  <si>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</si>
  <si>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</si>
  <si>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</si>
  <si>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</si>
  <si>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</si>
  <si>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</si>
  <si>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</si>
  <si>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</si>
  <si>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</si>
  <si>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</si>
  <si>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</si>
  <si>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</si>
  <si>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</si>
  <si>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</si>
  <si>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</si>
  <si>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</si>
  <si>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</si>
  <si>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</si>
  <si>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</si>
  <si>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</si>
  <si>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</si>
  <si>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</si>
  <si>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</si>
  <si>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</si>
  <si>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</si>
  <si>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</si>
  <si>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</si>
  <si>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</si>
  <si>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</si>
  <si>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</si>
  <si>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</si>
  <si>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</si>
  <si>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</si>
  <si>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</si>
  <si>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</si>
  <si>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</si>
  <si>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</si>
  <si>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</si>
  <si>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</si>
  <si>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</si>
  <si>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</si>
  <si>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</si>
  <si>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</si>
  <si>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</si>
  <si>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</si>
  <si>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</si>
  <si>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</si>
  <si>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</si>
  <si>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</si>
  <si>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</si>
  <si>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</si>
  <si>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</si>
  <si>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</si>
  <si>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</si>
  <si>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</si>
  <si>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</si>
  <si>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</si>
  <si>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</si>
  <si>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</si>
  <si>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</si>
  <si>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</si>
  <si>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</si>
  <si>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</si>
  <si>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</si>
  <si>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</si>
  <si>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</si>
  <si>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</si>
  <si>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</si>
  <si>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</si>
  <si>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</si>
  <si>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</si>
  <si>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</si>
  <si>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</si>
  <si>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</si>
  <si>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</si>
  <si>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</si>
  <si>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</si>
  <si>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</si>
  <si>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</si>
  <si>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</si>
  <si>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</si>
  <si>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</si>
  <si>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</si>
  <si>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</si>
  <si>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</si>
  <si>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</si>
  <si>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</si>
  <si>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</si>
  <si>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</si>
  <si>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</si>
  <si>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</si>
  <si>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</si>
  <si>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</si>
  <si>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</si>
  <si>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</si>
  <si>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</si>
  <si>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</si>
  <si>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</si>
  <si>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</si>
  <si>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</si>
  <si>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</si>
  <si>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</si>
  <si>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</si>
  <si>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</si>
  <si>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</si>
  <si>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</si>
  <si>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</si>
  <si>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</si>
  <si>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</si>
  <si>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</si>
  <si>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</si>
  <si>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</si>
  <si>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</si>
  <si>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</si>
  <si>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</si>
  <si>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</si>
  <si>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</si>
  <si>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</si>
  <si>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</si>
  <si>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</si>
  <si>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</si>
  <si>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</si>
  <si>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</si>
  <si>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</si>
  <si>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</si>
  <si>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</si>
  <si>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</si>
  <si>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</si>
  <si>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</si>
  <si>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</si>
  <si>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</si>
  <si>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</si>
  <si>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</si>
  <si>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</si>
  <si>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</si>
  <si>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</si>
  <si>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</si>
  <si>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</si>
  <si>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</si>
  <si>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</si>
  <si>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</si>
  <si>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</si>
  <si>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</si>
  <si>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</si>
  <si>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</si>
  <si>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</si>
  <si>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</si>
  <si>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</si>
  <si>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</si>
  <si>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</si>
  <si>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</si>
  <si>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</si>
  <si>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</si>
  <si>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</si>
  <si>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</si>
  <si>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</si>
  <si>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</si>
  <si>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</si>
  <si>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</si>
  <si>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</si>
  <si>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</si>
  <si>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</si>
  <si>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</si>
  <si>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</si>
  <si>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</si>
  <si>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</si>
  <si>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</si>
  <si>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</si>
  <si>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</si>
  <si>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</si>
  <si>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</si>
  <si>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</si>
  <si>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</si>
  <si>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</si>
  <si>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</si>
  <si>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</si>
  <si>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</si>
  <si>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</si>
  <si>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</si>
  <si>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</si>
  <si>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</si>
  <si>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</si>
  <si>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</si>
  <si>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</si>
  <si>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</si>
  <si>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</si>
  <si>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</si>
  <si>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</si>
  <si>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</si>
  <si>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</si>
  <si>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</si>
  <si>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</si>
  <si>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</si>
  <si>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</si>
  <si>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</si>
  <si>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</si>
  <si>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</si>
  <si>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</si>
  <si>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</si>
  <si>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</si>
  <si>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</si>
  <si>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</si>
  <si>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</si>
  <si>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</si>
  <si>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</si>
  <si>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</si>
  <si>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</si>
  <si>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</si>
  <si>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</si>
  <si>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</si>
  <si>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</si>
  <si>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</si>
  <si>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</si>
  <si>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</si>
  <si>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</si>
  <si>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</si>
  <si>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</si>
  <si>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</si>
  <si>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</si>
  <si>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</si>
  <si>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</si>
  <si>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</si>
  <si>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</si>
  <si>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</si>
  <si>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</si>
  <si>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</si>
  <si>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</si>
  <si>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</si>
  <si>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</si>
  <si>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</si>
  <si>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</si>
  <si>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</si>
  <si>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</si>
  <si>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</si>
  <si>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</si>
  <si>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</si>
  <si>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</si>
  <si>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</si>
  <si>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</si>
  <si>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</si>
  <si>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</si>
  <si>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</si>
  <si>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</si>
  <si>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</si>
  <si>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</si>
  <si>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</si>
  <si>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</si>
  <si>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</si>
  <si>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</si>
  <si>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</si>
  <si>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</si>
  <si>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</si>
  <si>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</si>
  <si>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</si>
  <si>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</si>
  <si>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</si>
  <si>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</si>
  <si>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</si>
  <si>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</si>
  <si>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</si>
  <si>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</si>
  <si>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</si>
  <si>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</si>
  <si>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</si>
  <si>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</si>
  <si>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</si>
  <si>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</si>
  <si>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</si>
  <si>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</si>
  <si>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</si>
  <si>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</si>
  <si>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</si>
  <si>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</si>
  <si>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</si>
  <si>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</si>
  <si>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</si>
  <si>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</si>
  <si>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</si>
  <si>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</si>
  <si>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</si>
  <si>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</si>
  <si>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</si>
  <si>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</si>
  <si>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</si>
  <si>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</si>
  <si>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</si>
  <si>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</si>
  <si>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</si>
  <si>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</si>
  <si>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</si>
  <si>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</si>
  <si>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</si>
  <si>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</si>
  <si>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</si>
  <si>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</si>
  <si>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</si>
  <si>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</si>
  <si>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</si>
  <si>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</si>
  <si>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</si>
  <si>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</si>
  <si>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</si>
  <si>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</si>
  <si>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</si>
  <si>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</si>
  <si>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</si>
  <si>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</si>
  <si>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</si>
  <si>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</si>
  <si>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</si>
  <si>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</si>
  <si>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</si>
  <si>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</si>
  <si>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</si>
  <si>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</si>
  <si>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</si>
  <si>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</si>
  <si>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</si>
  <si>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</si>
  <si>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</si>
  <si>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</si>
  <si>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</si>
  <si>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</si>
  <si>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</si>
  <si>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</si>
  <si>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</si>
  <si>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</si>
  <si>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</si>
  <si>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</si>
  <si>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</si>
  <si>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</si>
  <si>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</si>
  <si>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</si>
  <si>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</si>
  <si>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</si>
  <si>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</si>
  <si>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</si>
  <si>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</si>
  <si>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</si>
  <si>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</si>
  <si>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</si>
  <si>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</si>
  <si>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</si>
  <si>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</si>
  <si>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</si>
  <si>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</si>
  <si>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</si>
  <si>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</si>
  <si>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</si>
  <si>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</si>
  <si>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</si>
  <si>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</si>
  <si>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</si>
  <si>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</si>
  <si>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</si>
  <si>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</si>
  <si>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</si>
  <si>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</si>
  <si>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</si>
  <si>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</si>
  <si>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</si>
  <si>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</si>
  <si>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</si>
  <si>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</si>
  <si>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</si>
  <si>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</si>
  <si>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</si>
  <si>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</si>
  <si>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</si>
  <si>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</si>
  <si>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</si>
  <si>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</si>
  <si>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</si>
  <si>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</si>
  <si>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</si>
  <si>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</si>
  <si>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</si>
  <si>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</si>
  <si>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</si>
  <si>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</si>
  <si>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</si>
  <si>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</si>
  <si>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</si>
  <si>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</si>
  <si>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</si>
  <si>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</si>
  <si>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</si>
  <si>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</si>
  <si>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</si>
  <si>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</si>
  <si>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</si>
  <si>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</si>
  <si>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</si>
  <si>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</si>
  <si>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</si>
  <si>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</si>
  <si>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</si>
  <si>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</si>
  <si>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</si>
  <si>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</si>
  <si>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</si>
  <si>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</si>
  <si>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</si>
  <si>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</si>
  <si>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</si>
  <si>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</si>
  <si>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</si>
  <si>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</si>
  <si>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</si>
  <si>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</si>
  <si>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</si>
  <si>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</si>
  <si>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</si>
  <si>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</si>
  <si>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</si>
  <si>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</si>
  <si>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</si>
  <si>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</si>
  <si>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</si>
  <si>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</si>
  <si>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</si>
  <si>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</si>
  <si>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</si>
  <si>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</si>
  <si>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</si>
  <si>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</si>
  <si>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</si>
  <si>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</si>
  <si>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</si>
  <si>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</si>
  <si>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</si>
  <si>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</si>
  <si>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</si>
  <si>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</si>
  <si>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</si>
  <si>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</si>
  <si>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</si>
  <si>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</si>
  <si>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</si>
  <si>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</si>
  <si>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</si>
  <si>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</si>
  <si>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</si>
  <si>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</si>
  <si>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</si>
  <si>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</si>
  <si>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</si>
  <si>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</si>
  <si>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</si>
  <si>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</si>
  <si>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</si>
  <si>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</si>
  <si>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</si>
  <si>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</si>
  <si>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</si>
  <si>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</si>
  <si>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</si>
  <si>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</si>
  <si>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</si>
  <si>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</si>
  <si>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</si>
  <si>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</si>
  <si>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</si>
  <si>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</si>
  <si>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</si>
  <si>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</si>
  <si>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</si>
  <si>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</si>
  <si>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</si>
  <si>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</si>
  <si>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</si>
  <si>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</si>
  <si>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PCM-20251006-00001959 </t>
  </si>
  <si>
    <t>70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</si>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</sst>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3">
    <sortCondition ref="H1:H1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5" totalsRowShown="0" headerRowDxfId="157" dataDxfId="156" headerRowBorderDxfId="154" tableBorderDxfId="155" totalsRowBorderDxfId="153">
  <autoFilter ref="A1:CJ2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9"/>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273.93384479166707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45936.882270717593</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45936.882270717593</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45936.882270717593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45936.882270717593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45936.882270717593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45936.882270717593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45936.882270717593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45936.882270717593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45936.882270717593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45936.882270717593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45936.882270717593</v>
      </c>
      <c r="H13" s="68"/>
      <c r="I13" s="73" t="str">
        <f>IFERROR(VLOOKUP(D13,DB!A:F,6,0),"")</f>
        <v/>
      </c>
      <c r="J13" s="73" t="str">
        <f>IFERROR(VLOOKUP(D13,DB!A:G,7,0),"")</f>
        <v/>
      </c>
      <c r="K13" s="69"/>
      <c r="L13" s="70" t="str">
        <f>IFERROR(VLOOKUP(D13,DB!A:I,9,0),"")</f>
        <v/>
      </c>
    </row>
    <row r="14" spans="1:12" ht="15" customHeight="1">
      <c r="A14" s="156"/>
      <c r="B14" s="157" t="str">
        <f>IFERROR(VLOOKUP(D14,DB!A:K,11,0),"")</f>
        <v/>
      </c>
      <c r="C14" s="157"/>
      <c r="D14" s="157"/>
      <c r="E14" s="158"/>
      <c r="F14" s="159"/>
      <c r="G14" s="160">
        <f ca="1">IFERROR(NOW()-F14,"")</f>
        <v>45936.882270601855</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45936.882270601855</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45936.882270601855</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45936.882270601855</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45936.882270601855</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45936.882270601855</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45936.882270601855</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45936.882270601855</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45936.882270601855</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45936.882270601855</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45936.882270601855</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45936.882270601855</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45936.882270601855</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45936.882270601855</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45936.882270601855</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45936.882270601855</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45936.882270601855</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45936.882270601855</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45936.882270601855</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45936.882270601855</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45936.882270601855</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45936.882270601855</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45936.882270601855</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45936.882270601855</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45936.882270601855</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45936.882270601855</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45936.882270601855</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45936.882270601855</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45936.882270601855</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45936.882270601855</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45936.882270601855</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45936.882270601855</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45936.882270601855</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45936.882270601855</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45936.882270601855</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45936.882270601855</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45936.882270601855</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45936.882270601855</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45936.882270601855</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45936.882270601855</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45936.882270601855</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45936.882270601855</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45936.882270601855</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45936.882270601855</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45936.882270601855</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45936.882270601855</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45936.882270601855</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45936.882270601855</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45936.882270601855</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45936.882270601855</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45936.882270601855</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45936.882270601855</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45936.882270601855</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45936.882270601855</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45936.882270601855</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45936.882270601855</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45936.882270601855</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45936.882270601855</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45936.882270601855</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45936.882270601855</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45936.882270601855</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45936.882270601855</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45936.882270601855</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45936.882270601855</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45936.882270601855</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45936.882270601855</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45936.882270601855</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45936.882270601855</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45936.882270601855</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45936.882270601855</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45936.882270601855</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45936.882270601855</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45936.882270601855</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45936.882270601855</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45936.882270601855</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45936.882270601855</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45936.882270601855</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45936.882270601855</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45936.882270601855</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45936.882270601855</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45936.882270601855</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45936.882270601855</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45936.882270601855</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45936.882270601855</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45936.882270601855</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45936.882270601855</v>
      </c>
      <c r="H99" s="159"/>
      <c r="I99" s="157" t="str">
        <f>IFERROR(VLOOKUP(D99,DB!A:F,6,0),"")</f>
        <v/>
      </c>
      <c r="J99" s="73" t="str">
        <f>IFERROR(VLOOKUP(D99,DB!A:G,7,0),"")</f>
        <v/>
      </c>
      <c r="K99" s="161"/>
      <c r="L99" s="162" t="str">
        <f>IFERROR(VLOOKUP(D99,DB!A:I,9,0),"")</f>
        <v/>
      </c>
    </row>
  </sheetData>
  <customSheetViews>
    <customSheetView guid="{F6042A99-DD27-4453-835D-0834D95730CC}" filter="1" showAutoFilter="1">
      <pageMargins left="0" right="0" top="0" bottom="0" header="0" footer="0"/>
      <autoFilter ref="B1:M1" xr:uid="{27AEAE2D-6736-4256-B9E6-92678A701930}"/>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5"/>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130.15518738426181</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111.88243275463174</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0.16823125000519212</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1.033773148083128E-2</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45936.882270601855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45936.882270601855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45936.882270601855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45936.882270601855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45936.882270601855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45936.882270601855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45936.882270601855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45936.882270601855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45936.882270601855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45936.882270601855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45936.882270601855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45936.882270601855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45936.882270601855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45936.882270601855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45936.882270601855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45936.882270601855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45936.882270601855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45936.882270601855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45936.882270601855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45936.882270601855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45936.882270601855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45936.882270601855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45936.882270601855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45936.882270601855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45936.882270601855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45936.882270601855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45936.882270601855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45936.882270601855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45936.882270601855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45936.882270601855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45936.882270601855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45936.882270601855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45936.882270601855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45936.882270601855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45936.882270601855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45936.882270601855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45936.882270601855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45936.882270601855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45936.882270601855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45936.882270601855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45936.882270601855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45936.882270601855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45936.882270601855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45936.882270601855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45936.882270601855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45936.882270601855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45936.882270601855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45936.882270601855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45936.882270601855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45936.882270601855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45936.882270601855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45936.882270601855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45936.882270601855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45936.882270601855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45936.882270601855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45936.882270601855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45936.882270601855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45936.882270601855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45936.882270601855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45936.882270601855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45936.882270601855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45936.882270601855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45936.882270601855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45936.882270601855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45936.882270601855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45936.882270601855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45936.882270601855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45936.882270601855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45936.882270601855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45936.882270601855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45936.882270601855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45936.882270601855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45936.882270601855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45936.882270601855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45936.882270601855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45936.882270601855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45936.882270601855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45936.882270601855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45936.882270601855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45936.882270601855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45936.882270601855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45936.882270601855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45936.882270601855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45936.882270601855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45936.882270601855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45936.882270601855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45936.882270601855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45936.882270601855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45936.882270601855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45936.882270601855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45936.882270601855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45936.882270601855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45936.882270601855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45936.882270601855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45936.882270601855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45936.882270601855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45936.882270601855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45936.882270601855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45936.882270601855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45936.882270601855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45936.882270601855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45936.882270601855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45936.882270601855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45936.882270601855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45936.882270601855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45936.882270601855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45936.882270601855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45936.882270601855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45936.882270601855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45936.882270601855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45936.882270601855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45936.882270601855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45936.882270601855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45936.882270601855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45936.882270601855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45936.882270601855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45936.882270601855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45936.882270601855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45936.882270601855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45936.882270601855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45936.882270601855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45936.882270601855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45936.882270601855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45936.882270601855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45936.882270601855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45936.882270601855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45936.882270601855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45936.882270601855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45936.882270601855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45936.882270601855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45936.882270601855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45936.882270601855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45936.882270601855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45936.882270601855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45936.882270601855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45936.882270601855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45936.882270601855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45936.882270601855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45936.882270601855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45936.882270601855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45936.882270601855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45936.882270601855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45936.882270601855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45936.882270601855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45936.882270601855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45936.882270601855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45936.882270601855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45936.882270601855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45936.882270601855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45936.882270601855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45936.882270601855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45936.882270601855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45936.882270601855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45936.882270601855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45936.882270601855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45936.882270601855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45936.882270601855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45936.882270601855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45936.882270601855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45936.882270601855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45936.882270601855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45936.882270601855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45936.882270601855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45936.882270601855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45936.882270601855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45936.882270601855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45936.882270601855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45936.882270601855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45936.882270601855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45936.882270601855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45936.882270601855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45936.882270601855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45936.882270601855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45936.882270601855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45936.882270601855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45936.882270601855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45936.882270601855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45936.882270601855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45936.882270601855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45936.882270601855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45936.882270601855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45936.882270601855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45936.882270601855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45936.882270601855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45936.882270601855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45936.882270601855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45936.882270601855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45936.882270601855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45936.882270601855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45936.882270601855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45936.882270601855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45936.882270601855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45936.882270601855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45936.882270601855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45936.882270601855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45936.882270601855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45936.882270601855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45936.882270601855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45936.882270601855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45936.882270601855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45936.882270601855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45936.882270601855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45936.882270601855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45936.882270601855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45936.882270601855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45936.882270601855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45936.882270601855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45936.882270601855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45936.882270601855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45936.882270601855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45936.882270601855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45936.882270601855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45936.882270601855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45936.882270601855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45936.882270601855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45936.882270601855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45936.882270601855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45936.882270601855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45936.882270601855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45936.882270601855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45936.882270601855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45936.882270601855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45936.882270601855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45936.882270601855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45936.882270601855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45936.882270601855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45936.882270601855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45936.882270601855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45936.882270601855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45936.882270601855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45936.882270601855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45936.882270601855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45936.882270601855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45936.882270601855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45936.882270601855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45936.882270601855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45936.882270601855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45936.882270601855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45936.882270601855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45936.882270601855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45936.882270601855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45936.882270601855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45936.882270601855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45936.882270601855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45936.882270601855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45936.882270601855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45936.882270601855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45936.882270601855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45936.882270601855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sheetData>
  <dataValidations count="2">
    <dataValidation allowBlank="1" showInputMessage="1" showErrorMessage="1" sqref="E1" xr:uid="{4D935161-CDD3-4592-B877-3FB59C99E142}"/>
    <dataValidation type="list" allowBlank="1" showInputMessage="1" showErrorMessage="1" sqref="E8:E255 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45936.882270717593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45936.882270717593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45936.882270717593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45936.882270717593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45936.882270717593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45936.882270717593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45936.882270717593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45936.882270717593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45936.882270717593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45936.882270717593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45936.882270717593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45936.882270717593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45936.882270717593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45936.882270717593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45936.882270717593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45936.882270717593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45936.882270717593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45936.882270717593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45936.882270717593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45936.882270717593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45936.882270717593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45936.882270717593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45936.882270717593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45936.882270717593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45936.882270717593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45936.882270717593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45936.882270717593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45936.882270717593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45936.882270717593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45936.882270717593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45936.882270717593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45936.882270717593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45936.882270717593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45936.882270717593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45936.882270717593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45936.882270717593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45936.882270717593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45936.882270717593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45936.882270717593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45936.882270717593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45936.882270717593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45936.882270717593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45936.882270717593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45936.882270717593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45936.882270717593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45936.882270717593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45936.882270717593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45936.882270717593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45936.882270717593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45936.882270717593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45936.882270717593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45936.882270717593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45936.882270717593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45936.882270717593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45936.882270717593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45936.882270717593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45936.882270717593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45936.882270717593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45936.882270717593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45936.882270717593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45936.882270717593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45936.882270717593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45936.882270717593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45936.882270717593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45936.882270717593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45936.882270717593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45936.882270717593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45936.882270717593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45936.882270717593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45936.882270717593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45936.882270717593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45936.882270717593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45936.882270717593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45936.882270717593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45936.882270717593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45936.882270717593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45936.882270717593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45936.882270717593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45936.882270717593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45936.882270717593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45936.882270717593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45936.882270717593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45936.882270717593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45936.882270717593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45936.882270717593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45936.882270717593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45936.882270717593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45936.882270717593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45936.882270717593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45936.882270717593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45936.882270717593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45936.882270717593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45936.882270717593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45936.882270717593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45936.882270717593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45936.882270717593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45936.882270717593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45936.882270717593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45936.882270717593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45936.882270717593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45936.882270717593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45936.882270717593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45936.882270717593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45936.882270717593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45936.882270717593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45936.882270717593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45936.882270717593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45936.882270717593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45936.882270717593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45936.882270717593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45936.882270717593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45936.882270717593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45936.882270717593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45936.882270717593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45936.882270717593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45936.882270717593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45936.882270717593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45936.882270717593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45936.882270717593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45936.882270717593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45936.882270717593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45936.882270717593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45936.882270717593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45936.882270717593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45936.882270717593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45936.882270717593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45936.882270717593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45936.882270717593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45936.882270717593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45936.882270717593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45936.882270717593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45936.882270717593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45936.882270717593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45936.882270717593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45936.882270717593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45936.882270717593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45936.882270717593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45936.882270717593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45936.882270717593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45936.882270717593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45936.882270717593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45936.882270717593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45936.882270717593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45936.882270717593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45936.882270717593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45936.882270717593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45936.882270717593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45936.882270717593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45936.882270717593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45936.882270717593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45936.882270717593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45936.882270717593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45936.882270717593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45936.882270717593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45936.882270717593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45936.882270717593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45936.882270717593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45936.882270717593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45936.882270717593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45936.882270717593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45936.882270717593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45936.882270717593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45936.882270717593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45936.882270717593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45936.882270717593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45936.882270717593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45936.882270717593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45936.882270717593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45936.882270717593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45936.882270717593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45936.882270717593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45936.882270717593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45936.882270717593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45936.882270717593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45936.882270717593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45936.882270717593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45936.882270717593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45936.882270717593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45936.882270717593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45936.882270717593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45936.882270717593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45936.882270717593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45936.882270717593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45936.882270717593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45936.882270717593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45936.882270717593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45936.882270717593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45936.882270717593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45936.882270717593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45936.882270717593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45936.882270717593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45936.882270717593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45936.882270717593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45936.882270717593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45936.882270717593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45936.882270717593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45936.882270717593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45936.882270717593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45936.882270717593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45936.882270717593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45936.882270717593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45936.882270717593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45936.882270717593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45936.882270717593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45936.882270717593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45936.882270717593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45936.882270717593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45936.882270717593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45936.882270717593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45936.882270717593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45936.882270717593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45936.882270717593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45936.882270717593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45936.882270717593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45936.882270717593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45936.882270717593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45936.882270717593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45936.882270717593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45936.882270717593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45936.882270717593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45936.882270717593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45936.882270717593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45936.882270717593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45936.882270717593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45936.882270717593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45936.882270717593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45936.882270717593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45936.882270717593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45936.882270717593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45936.882270717593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45936.882270717593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45936.882270717593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45936.882270717593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45936.882270717593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45936.882270717593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45936.882270717593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45936.882270717593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45936.882270717593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45936.882270717593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45936.882270717593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45936.882270717593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45936.882270717593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45936.882270717593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45936.882270717593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45936.882270717593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45936.882270717593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45936.882270717593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45936.882270717593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45936.882270717593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45936.882270717593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45936.882270717593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45936.882270717593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45936.882270717593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45936.882270717593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45936.882270717593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45936.882270717593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45936.882270717593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45936.882270717593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45936.882270717593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45936.882270717593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45936.882270717593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45936.882270717593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45936.882270717593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45936.882270717593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45936.882270717593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45936.882270717593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45936.882270717593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45936.882270717593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45936.882270717593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45936.882270717593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45936.882270717593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45936.882270717593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45936.882270717593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45936.882270717593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45936.882270717593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45936.882270717593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45936.882270717593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45936.882270717593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45936.882270717593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45936.882270717593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45936.882270717593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45936.882270717593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45936.882270717593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45936.882270717593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45936.882270717593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45936.882270717593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45936.882270717593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45936.882270717593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45936.882270717593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45936.882270717593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45936.882270717593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45936.882270717593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45936.882270717593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45936.882270717593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45936.882270717593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45936.882270717593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45936.882270717593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45936.882270717593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45936.882270717593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45936.882270717593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45936.882270717593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45936.882270717593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45936.882270717593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45936.882270717593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45936.882270717593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45936.882270717593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45936.882270717593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45936.882270717593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45936.882270717593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45936.882270717593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45936.882270717593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45936.882270717593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45936.882270717593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45936.882270717593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45936.882270717593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45936.882270717593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45936.882270717593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45936.882270717593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45936.882270717593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45936.882270717593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45936.882270717593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45936.882270717593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45936.882270717593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45936.882270717593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45936.882270717593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45936.882270717593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45936.882270717593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45936.882270717593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45936.882270717593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45936.882270717593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45936.882270717593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45936.882270717593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45936.882270717593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45936.882270717593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45936.882270717593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45936.882270717593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45936.882270717593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45936.882270717593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45936.882270717593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45936.882270717593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45936.882270717593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45936.882270717593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45936.882270717593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45936.882270717593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45936.882270717593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45936.882270717593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45936.882270717593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45936.882270717593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45936.882270717593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45936.882270717593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45936.882270717593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45936.882270717593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45936.882270717593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45936.882270717593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45936.882270717593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45936.882270717593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45936.882270717593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45936.882270717593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45936.882270717593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45936.882270717593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45936.882270717593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45936.882270717593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45936.882270717593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45936.882270717593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45936.882270717593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45936.882270717593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45936.882270717593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45936.882270717593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45936.882270717593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45936.882270717593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45936.882270717593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45936.882270717593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45936.882270717593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45936.882270717593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45936.882270717593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45936.882270717593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45936.882270717593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45936.882270717593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45936.882270717593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45936.882270717593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45936.882270717593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45936.882270717593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45936.882270717593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45936.882270717593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45936.882270717593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45936.882270717593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45936.882270717593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45936.882270717593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45936.882270717593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45936.882270717593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45936.882270717593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45936.882270717593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45936.882270717593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45936.882270717593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45936.882270717593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45936.882270717593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45936.882270717593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45936.882270717593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45936.882270717593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45936.882270717593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45936.882270717593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45936.882270717593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45936.882270717593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45936.882270717593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45936.882270717593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45936.882270717593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45936.882270717593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45936.882270717593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45936.882270717593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45936.882270717593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45936.882270717593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45936.882270717593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45936.882270717593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45936.882270717593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45936.882270717593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45936.882270717593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45936.882270717593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45936.882270717593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45936.882270717593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45936.882270717593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45936.882270717593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45936.882270717593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45936.882270717593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45936.882270717593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45936.882270717593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45936.882270717593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45936.882270717593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45936.882270717593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45936.882270717593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45936.882270717593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45936.882270717593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45936.882270717593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45936.882270717593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45936.882270717593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45936.882270717593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45936.882270717593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45936.882270717593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45936.882270717593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45936.882270717593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45936.882270717593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45936.882270717593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45936.882270717593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45936.882270717593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45936.882270717593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45936.882270717593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45936.882270717593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45936.882270717593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45936.882270717593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45936.882270717593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45936.882270717593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45936.882270717593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45936.882270717593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45936.882270717593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45936.882270717593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45936.882270717593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45936.882270717593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45936.882270717593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45936.882270717593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45936.882270717593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45936.882270717593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45936.882270717593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45936.882270717593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45936.882270717593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45936.882270717593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45936.882270717593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45936.882270717593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45936.882270717593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45936.882270717593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45936.882270717593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45936.882270717593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45936.882270717593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45936.882270717593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45936.882270717593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45936.882270717593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45936.882270717593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45936.882270717593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45936.882270717593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45936.882270717593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45936.882270717593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45936.882270717593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45936.882270717593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45936.882270717593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45936.882270717593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45936.882270717593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45936.882270717593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45936.882270717593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45936.882270717593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45936.882270717593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45936.882270717593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45936.882270717593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45936.882270717593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45936.882270717593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45936.882270717593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45936.882270717593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45936.882270717593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45936.882270717593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45936.882270717593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45936.882270717593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45936.882270717593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45936.882270717593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45936.882270717593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45936.882270717593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45936.882270717593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45936.882270717593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45936.882270717593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45936.882270717593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45936.882270717593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45936.882270717593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45936.882270717593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45936.882270717593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45936.882270717593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45936.882270717593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45936.882270717593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45936.882270717593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45936.882270717593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45936.882270717593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45936.882270717593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45936.882270717593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45936.882270717593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45936.882270717593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45936.882270717593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45936.882270717593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45936.882270717593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45936.882270717593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45936.882270717593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45936.882270717593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45936.882270717593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45936.882270717593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45936.882270717593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45936.882270717593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45936.882270717593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45936.882270717593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45936.882270717593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45936.882270717593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45936.882270717593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45936.882270717593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45936.882270717593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45936.882270717593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45936.882270717593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45936.882270717593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45936.882270717593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45936.882270717593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45936.882270717593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45936.882270717593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45936.882270717593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45936.882270717593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45936.882270717593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45936.882270717593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45936.882270717593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45936.882270717593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45936.882270717593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45936.882270717593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45936.882270717593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45936.882270717593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45936.882270717593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45936.882270717593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45936.882270717593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45936.882270717593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45936.882270717593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45936.882270717593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45936.882270717593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45936.882270717593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45936.882270717593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45936.882270717593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45936.882270717593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45936.882270717593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45936.882270717593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45936.882270717593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45936.882270717593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45936.882270717593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45936.882270717593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45936.882270717593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45936.882270717593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45936.882270717593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45936.882270717593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45936.882270717593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45936.882270717593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45936.882270717593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45936.882270717593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45936.882270717593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45936.882270717593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45936.882270717593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45936.882270717593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45936.882270717593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45936.882270717593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45936.882270717593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45936.882270717593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45936.882270717593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45936.882270717593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45936.882270717593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45936.882270717593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45936.882270717593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45936.882270717593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45936.882270717593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45936.882270717593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45936.882270717593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45936.882270717593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45936.882270717593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45936.882270717593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45936.882270717593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45936.882270717593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45936.882270717593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45936.882270717593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45936.882270717593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45936.882270717593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45936.882270717593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45936.882270717593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45936.882270717593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45936.882270717593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45936.882270717593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45936.882270717593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45936.882270717593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45936.882270717593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45936.882270717593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45936.882270717593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45936.882270717593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45936.882270717593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45936.882270717593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45936.882270717593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45936.882270717593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45936.882270717593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45936.882270717593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45936.882270717593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45936.882270717593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45936.882270717593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45936.882270717593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45936.882270717593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45936.882270717593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45936.882270717593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45936.882270717593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45936.882270717593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45936.882270717593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45936.882270717593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45936.882270717593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45936.882270717593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45936.882270717593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45936.882270717593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45936.882270717593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45936.882270717593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45936.882270717593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45936.882270717593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45936.882270717593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45936.882270717593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45936.882270717593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45936.882270717593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45936.882270717593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45936.882270717593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45936.882270717593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45936.882270717593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45936.882270717593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45936.882270717593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45936.882270717593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45936.882270717593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45936.882270717593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45936.882270717593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45936.882270717593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45936.882270717593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45936.882270717593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45936.882270717593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45936.882270717593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45936.882270717593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45936.882270717593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45936.882270717593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45936.882270717593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45936.882270717593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45936.882270717593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45936.882270717593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45936.882270717593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45936.882270717593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45936.882270717593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45936.882270717593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45936.882270717593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45936.882270717593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45936.882270717593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45936.882270717593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45936.882270717593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45936.882270717593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45936.882270717593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45936.882270717593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45936.882270717593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45936.882270717593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45936.882270717593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45936.882270717593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45936.882270717593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45936.882270717593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45936.882270717593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45936.882270717593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45936.882270717593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45936.882270717593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45936.882270717593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45936.882270717593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45936.882270717593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45936.882270717593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45936.882270717593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45936.882270717593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45936.882270717593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45936.882270717593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45936.882270717593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45936.882270717593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45936.882270717593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45936.882270717593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45936.882270717593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45936.882270717593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45936.882270717593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45936.882270717593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45936.882270717593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45936.882270717593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45936.882270717593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45936.882270717593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45936.882270717593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45936.882270717593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45936.882270717593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45936.882270717593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45936.882270717593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45936.882270717593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45936.882270717593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45936.882270717593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45936.882270717593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45936.882270717593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45936.882270717593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45936.882270717593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45936.882270717593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45936.882270717593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45936.882270717593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45936.882270717593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45936.882270717593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45936.882270717593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45936.882270717593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45936.882270717593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45936.882270717593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45936.882270717593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45936.882270717593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45936.882270717593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45936.882270717593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45936.882270717593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45936.882270717593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45936.882270717593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45936.882270717593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45936.882270717593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45936.882270717593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45936.882270717593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45936.882270717593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45936.882270717593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45936.882270717593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45936.882270717593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45936.882270717593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45936.882270717593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45936.882270717593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45936.882270717593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45936.882270717593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45936.882270717593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45936.882270717593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45936.882270717593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45936.882270717593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45936.882270717593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45936.882270717593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45936.882270717593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45936.882270717593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45936.882270717593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45936.882270717593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45936.882270717593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45936.882270717593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45936.882270717593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45936.882270717593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45936.882270717593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45936.882270717593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45936.882270717593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45936.882270717593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45936.882270717593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45936.882270717593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45936.882270717593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45936.882270717593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45936.882270717593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45936.882270717593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45936.882270717593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45936.882270717593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45936.882270717593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45936.882270717593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45936.882270717593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45936.882270717593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45936.882270717593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45936.882270717593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45936.882270717593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45936.882270717593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45936.882270717593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45936.882270717593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45936.882270717593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45936.882270717593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45936.882270717593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45936.882270717593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45936.882270717593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45936.882270717593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45936.882270717593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45936.882270717593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45936.882270717593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45936.882270717593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45936.882270717593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45936.882270717593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45936.882270717593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45936.882270717593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45936.882270717593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45936.882270717593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45936.882270717593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45936.882270717593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45936.882270717593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45936.882270717593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45936.882270717593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45936.882270717593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45936.882270717593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45936.882270717593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45936.882270717593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45936.882270717593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45936.882270717593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45936.882270717593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45936.882270717593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45936.882270717593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45936.882270717593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45936.882270717593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45936.882270717593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45936.882270717593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45936.882270717593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45936.882270717593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45936.882270717593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45936.882270717593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45936.882270717593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45936.882270717593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45936.882270717593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45936.882270717593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45936.882270717593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45936.882270717593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45936.882270717593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45936.882270717593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45936.882270717593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45936.882270717593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45936.882270717593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45936.882270717593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45936.882270717593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45936.882270717593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45936.882270717593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45936.882270717593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45936.882270717593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45936.882270717593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45936.882270717593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45936.882270717593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45936.882270717593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45936.882270717593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45936.882270717593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45936.882270717593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45936.882270717593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45936.882270717593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45936.882270717593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45936.882270717593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45936.882270717593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45936.882270717593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45936.882270717593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45936.882270717593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45936.882270717593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45936.882270717593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45936.882270717593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45936.882270717593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45936.882270717593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45936.882270717593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45936.882270717593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45936.882270717593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45936.882270717593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45936.882270717593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45936.882270717593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45936.882270717593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45936.882270717593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45936.882270717593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45936.882270717593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45936.882270717593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45936.882270717593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45936.882270717593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45936.882270717593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45936.882270717593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45936.882270717593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45936.882270717593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45936.882270717593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45936.882270717593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45936.882270717593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45936.882270717593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45936.882270717593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45936.882270717593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45936.882270717593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45936.882270717593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45936.882270717593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45936.882270717593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45936.882270717593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45936.882270717593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45936.882270717593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45936.882270717593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45936.882270717593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45936.882270717593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45936.882270717593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45936.882270717593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45936.882270717593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45936.882270717593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45936.882270717593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45936.882270717593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45936.882270717593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45936.882270717593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45936.882270717593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45936.882270717593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45936.882270717593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45936.882270717593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45936.882270717593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45936.882270717593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45936.882270717593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45936.882270717593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45936.882270717593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45936.882270717593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45936.882270717593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45936.882270717593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45936.882270717593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45936.882270717593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45936.882270717593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45936.882270717593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45936.882270717593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45936.882270717593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45936.882270717593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45936.882270717593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45936.882270717593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45936.882270717593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45936.882270717593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45936.882270717593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45936.882270717593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45936.882270717593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45936.882270717593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45936.882270717593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45936.882270717593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45936.882270717593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45936.882270717593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45936.882270717593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45936.882270717593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45936.882270717593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45936.882270717593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45936.882270717593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45936.882270717593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45936.882270717593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45936.882270717593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45936.882270717593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45936.882270717593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45936.882270717593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45936.882270717593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45936.882270717593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45936.882270717593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45936.882270717593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45936.882270717593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45936.882270717593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45936.882270717593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45936.882270717593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45936.882270717593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45936.882270717593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45936.882270717593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45936.882270717593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45936.882270717593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45936.882270717593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45936.882270717593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45936.882270717593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45936.882270717593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45936.882270717593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45936.882270717593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45936.882270717593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45936.882270717593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45936.882270717593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45936.882270717593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45936.882270717593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45936.882270717593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45936.882270717593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45936.882270717593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45936.882270717593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45936.882270717593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45936.882270717593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45936.882270717593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45936.882270717593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45936.882270717593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45936.882270717593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45936.882270717593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45936.882270717593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45936.882270717593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45936.882270717593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45936.882270717593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45936.882270717593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45936.882270717593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45936.882270717593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45936.882270717593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45936.882270717593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45936.882270717593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45936.882270717593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45936.882270717593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45936.882270717593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45936.882270717593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45936.882270717593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45936.882270717593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45936.882270717593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45936.882270717593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45936.882270717593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45936.882270717593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45936.882270717593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45936.882270717593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45936.882270717593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45936.882270717593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45936.882270717593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45936.882270717593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45936.882270717593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45936.882270717593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45936.882270717593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45936.882270717593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45936.882270717593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45936.882270717593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45936.882270717593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45936.882270717593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45936.882270717593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45936.882270717593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45936.882270717593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45936.882270717593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45936.882270717593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45936.882270717593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45936.882270717593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45936.882270717593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45936.882270717593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45936.882270717593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45936.882270717593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45936.882270717593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45936.882270717593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45936.882270717593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45936.882270717593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45936.882270717593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45936.882270717593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45936.882270717593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45936.882270717593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45936.882270717593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45936.882270717593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45936.882270717593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45936.882270717593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45936.882270717593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45936.882270717593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45936.882270717593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45936.882270717593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45936.882270717593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45936.882270717593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45936.882270717593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45936.882270717593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45936.882270717593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45936.882270717593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45936.882270717593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45936.882270717593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45936.882270717593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45936.882270717593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45936.882270717593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45936.882270717593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45936.882270717593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45936.882270717593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45936.882270717593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45936.882270717593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45936.882270717593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45936.882270717593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45936.882270717593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45936.882270717593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45936.882270717593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45936.882270717593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45936.882270717593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45936.882270717593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45936.882270717593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45936.882270717593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45936.882270717593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45936.882270717593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45936.882270717593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45936.882270717593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45936.882270717593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45936.882270717593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45936.882270717593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45936.882270717593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45936.882270717593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45936.882270717593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45936.882270717593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45936.882270717593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45936.882270717593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45936.882270717593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45936.882270717593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45936.882270717593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45936.882270717593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45936.882270717593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45936.882270717593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45936.882270717593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45936.882270717593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45936.882270717593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45936.882270717593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45936.882270717593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45936.882270717593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45936.882270717593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45936.882270717593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45936.882270717593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45936.882270717593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45936.882270717593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45936.882270717593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45936.882270717593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45936.882270717593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45936.882270717593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45936.882270717593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45936.882270717593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45936.882270717593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45936.882270717593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45936.882270717593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45936.882270717593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45936.882270717593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45936.882270717593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45936.882270717593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45936.882270717593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45936.882270717593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45936.882270717593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45936.882270717593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45936.882270717593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45936.882270717593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45936.882270717593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45936.882270717593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45936.882270717593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45936.882270717593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45936.882270717593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45936.882270717593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45936.882270717593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45936.882270717593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45936.882270717593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45936.882270717593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45936.882270717593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45936.882270717593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45936.882270717593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45936.882270717593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45936.882270717593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45936.882270717593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45936.882270717593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45936.882270717593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45936.882270717593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45936.882270717593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45936.882270717593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45936.882270717593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45936.882270717593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45936.882270717593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45936.882270717593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45936.882270717593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45936.882270717593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45936.882270717593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45936.882270717593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45936.882270717593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45936.882270717593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45936.882270717593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45936.882270717593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45936.882270717593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45936.882270717593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45936.882270717593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45936.882270717593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45936.882270717593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45936.882270717593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45936.882270717593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45936.882270717593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45936.882270717593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45936.882270717593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45936.882270717593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45936.882270717593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45936.882270717593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45936.882270717593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45936.882270717593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45936.882270717593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45936.882270717593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45936.882270717593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45936.882270717593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45936.882270717593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45936.882270717593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45936.882270717593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45936.882270717593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45936.882270717593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45936.882270717593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45936.882270717593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45936.882270717593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45936.882270717593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45936.882270717593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45936.882270717593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45936.882270717593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45936.882270717593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45936.882270717593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45936.882270717593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45936.882270717593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45936.882270717593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45936.882270717593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45936.882270717593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45936.882270717593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45936.882270717593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45936.882270717593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45936.882270717593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45936.882270717593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45936.882270717593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45936.882270717593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45936.882270717593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45936.882270717593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45936.882270717593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45936.882270717593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45936.882270717593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45936.882270717593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45936.882270717593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45936.882270717593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45936.882270717593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45936.882270717593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45936.882270717593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45936.882270717593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45936.882270717593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45936.882270717593</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233.40155312499701</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1.7253261574078351</v>
      </c>
      <c r="H3" s="113">
        <v>45935.07104166667</v>
      </c>
      <c r="I3" s="110" t="str">
        <f>IFERROR(VLOOKUP(D3,DB!A:F,6,0),"")</f>
        <v>Generator-SG</v>
      </c>
      <c r="J3" s="110" t="str">
        <f>IFERROR(VLOOKUP(D3,DB!A:G,7,0),"")</f>
        <v>Good</v>
      </c>
      <c r="K3" s="115" t="s">
        <v>39057</v>
      </c>
      <c r="L3" s="107" t="str">
        <f>IFERROR(VLOOKUP(D3,DB!A:I,9,0),"")</f>
        <v>Latis</v>
      </c>
    </row>
    <row r="4" spans="1:16" ht="15" customHeight="1">
      <c r="A4" s="141" t="s">
        <v>39058</v>
      </c>
      <c r="B4" s="141" t="str">
        <f>IFERROR(VLOOKUP(D4,DB!A:K,11,0),"")</f>
        <v>R4</v>
      </c>
      <c r="C4" s="142">
        <v>1</v>
      </c>
      <c r="D4" s="143" t="s">
        <v>36054</v>
      </c>
      <c r="E4" s="144" t="s">
        <v>38964</v>
      </c>
      <c r="F4" s="145">
        <v>45936.764467592591</v>
      </c>
      <c r="G4" s="146">
        <f ca="1">IFERROR(NOW()-F4,"")</f>
        <v>0.11780300926329801</v>
      </c>
      <c r="H4" s="145">
        <v>45936.758773148147</v>
      </c>
      <c r="I4" s="141" t="str">
        <f>IFERROR(VLOOKUP(D4,DB!A:F,6,0),"")</f>
        <v>Generator-SG</v>
      </c>
      <c r="J4" s="141" t="str">
        <f>IFERROR(VLOOKUP(D4,DB!A:G,7,0),"")</f>
        <v>Weak</v>
      </c>
      <c r="K4" s="148" t="s">
        <v>39059</v>
      </c>
      <c r="L4" s="143" t="str">
        <f>IFERROR(VLOOKUP(D4,DB!A:I,9,0),"")</f>
        <v>Latis</v>
      </c>
    </row>
    <row r="5" spans="1:16" ht="15" customHeight="1">
      <c r="A5" s="141" t="s">
        <v>39060</v>
      </c>
      <c r="B5" s="141" t="str">
        <f>IFERROR(VLOOKUP(D5,DB!A:K,11,0),"")</f>
        <v>R4</v>
      </c>
      <c r="C5" s="142">
        <v>3</v>
      </c>
      <c r="D5" s="107" t="s">
        <v>35137</v>
      </c>
      <c r="E5" s="144" t="s">
        <v>38964</v>
      </c>
      <c r="F5" s="145">
        <v>45936.794965277775</v>
      </c>
      <c r="G5" s="146">
        <f ca="1">IFERROR(NOW()-F5,"")</f>
        <v>8.7305324079352431E-2</v>
      </c>
      <c r="H5" s="145">
        <v>45936.783553240741</v>
      </c>
      <c r="I5" s="141" t="str">
        <f>IFERROR(VLOOKUP(D5,DB!A:F,6,0),"")</f>
        <v>Generator-SG</v>
      </c>
      <c r="J5" s="141" t="str">
        <f>IFERROR(VLOOKUP(D5,DB!A:G,7,0),"")</f>
        <v>Dead</v>
      </c>
      <c r="K5" s="148" t="s">
        <v>39061</v>
      </c>
      <c r="L5" s="143" t="str">
        <f>IFERROR(VLOOKUP(D5,DB!A:I,9,0),"")</f>
        <v>Latis</v>
      </c>
    </row>
    <row r="6" spans="1:16" ht="15" customHeight="1">
      <c r="A6" s="141"/>
      <c r="B6" s="141" t="str">
        <f>IFERROR(VLOOKUP(D6,DB!A:K,11,0),"")</f>
        <v/>
      </c>
      <c r="C6" s="142"/>
      <c r="D6" s="143"/>
      <c r="E6" s="144"/>
      <c r="F6" s="145"/>
      <c r="G6" s="146">
        <f ca="1">IFERROR(NOW()-F6,"")</f>
        <v>45936.882270601855</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45936.882270601855</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45936.882270601855</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45936.882270601855</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45936.882270601855</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45936.882270601855</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45936.882270601855</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45936.882270601855</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45936.882270601855</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45936.882270601855</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45936.882270601855</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45936.882270601855</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45936.882270601855</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45936.882270601855</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45936.882270601855</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45936.882270601855</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45936.882270601855</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45936.882270601855</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45936.882270601855</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45936.882270601855</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45936.882270601855</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45936.882270601855</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45936.882270601855</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45936.882270601855</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45936.882270601855</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45936.882270601855</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45936.882270601855</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45936.882270601855</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45936.882270601855</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45936.882270601855</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45936.882270601855</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45936.882270601855</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45936.882270601855</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45936.882270601855</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45936.882270601855</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45936.882270601855</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45936.882270601855</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45936.882270601855</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45936.882270601855</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45936.882270601855</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45936.882270601855</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45936.882270601855</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45936.882270601855</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45936.882270601855</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45936.882270601855</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45936.882270601855</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45936.882270601855</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45936.882270601855</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45936.882270601855</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45936.882270601855</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45936.882270601855</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45936.882270601855</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45936.882270601855</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45936.882270601855</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45936.882270601855</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45936.882270601855</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45936.882270601855</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45936.882270601855</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45936.882270601855</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45936.882270601855</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45936.882270601855</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45936.882270601855</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45936.882270601855</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45936.882270601855</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45936.882270601855</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45936.882270601855</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45936.882270601855</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45936.882270601855</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45936.882270601855</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45936.882270601855</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45936.882270601855</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45936.882270601855</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45936.882270601855</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45936.882270601855</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45936.882270601855</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45936.882270601855</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45936.882270601855</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45936.882270601855</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45936.882270601855</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45936.882270601855</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45936.882270601855</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45936.882270601855</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45936.882270601855</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45936.882270601855</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45936.882270601855</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45936.882270601855</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45936.882270601855</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45936.882270601855</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45936.882270601855</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45936.882270601855</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45936.882270601855</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45936.882270601855</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45936.882270601855</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45936.882270601855</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45936.882270601855</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45936.882270601855</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45936.882270601855</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45936.882270601855</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45936.882270601855</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45936.882270601855</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45936.882270601855</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45936.882270601855</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45936.882270601855</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45936.882270601855</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45936.882270601855</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45936.882270601855</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45936.882270601855</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45936.882270601855</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45936.882270601855</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45936.882270601855</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45936.882270601855</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45936.882270601855</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45936.882270601855</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45936.882270601855</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45936.882270601855</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45936.882270601855</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45936.882270601855</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45936.882270601855</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45936.882270601855</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45936.882270601855</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45936.882270601855</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45936.882270601855</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45936.882270601855</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45936.882270601855</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45936.882270601855</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45936.882270601855</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45936.882270601855</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45936.882270601855</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45936.882270601855</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45936.882270601855</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45936.882270601855</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45936.882270601855</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45936.882270601855</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45936.882270601855</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45936.882270601855</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45936.882270601855</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45936.882270601855</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45936.882270601855</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45936.882270601855</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45936.882270601855</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45936.882270601855</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45936.882270601855</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45936.882270601855</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45936.882270601855</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45936.882270601855</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45936.882270601855</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45936.882270601855</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45936.882270601855</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45936.882270601855</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45936.882270601855</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45936.882270601855</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45936.882270601855</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45936.882270601855</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45936.882270601855</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45936.882270601855</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45936.882270601855</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45936.882270601855</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45936.882270601855</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45936.882270601855</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45936.882270601855</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45936.882270601855</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45936.882270601855</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45936.882270601855</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45936.882270601855</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45936.882270601855</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45936.882270601855</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45936.882270601855</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45936.882270601855</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45936.882270601855</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45936.882270601855</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45936.882270601855</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45936.882270601855</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45936.882270601855</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45936.882270601855</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45936.882270601855</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45936.882270601855</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45936.882270601855</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45936.882270601855</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45936.882270601855</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45936.882270601855</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45936.882270601855</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45936.882270601855</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45936.882270601855</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45936.882270601855</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45936.882270601855</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45936.882270601855</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45936.882270601855</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45936.882270601855</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45936.882270601855</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45936.882270601855</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45936.882270601855</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45936.882270601855</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45936.882270601855</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45936.882270601855</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45936.882270601855</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45936.882270601855</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45936.882270601855</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45936.882270601855</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45936.882270601855</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45936.882270601855</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45936.882270601855</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45936.882270601855</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45936.882270601855</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45936.882270601855</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45936.882270601855</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45936.882270601855</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45936.882270601855</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45936.882270601855</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45936.882270601855</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45936.882270601855</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45936.882270601855</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45936.882270601855</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45936.882270601855</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45936.882270601855</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45936.882270601855</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45936.882270601855</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45936.882270601855</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45936.882270601855</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45936.882270601855</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45936.882270601855</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45936.882270601855</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45936.882270601855</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45936.882270601855</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45936.882270601855</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45936.882270601855</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45936.882270601855</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45936.882270601855</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45936.882270601855</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45936.882270601855</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45936.882270601855</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45936.882270601855</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45936.882270601855</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45936.882270601855</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45936.882270601855</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45936.882270601855</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45936.882270601855</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45936.882270601855</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45936.882270601855</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45936.882270601855</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45936.882270601855</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45936.882270601855</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45936.882270601855</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45936.882270601855</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45936.882270601855</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45936.882270601855</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45936.882270601855</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45936.882270601855</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45936.882270601855</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45936.882270601855</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45936.882270601855</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45936.882270601855</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45936.882270601855</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45936.882270601855</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45936.882270601855</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45936.882270601855</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45936.882270601855</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45936.882270601855</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45936.882270601855</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45936.882270601855</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45936.882270601855</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45936.882270601855</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45936.882270601855</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45936.882270601855</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45936.882270601855</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45936.882270601855</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45936.882270601855</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45936.882270601855</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45936.882270601855</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45936.882270601855</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45936.882270601855</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45936.882270601855</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45936.882270601855</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45936.882270601855</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45936.882270601855</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45936.882270601855</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45936.882270601855</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45936.882270601855</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45936.882270601855</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45936.882270601855</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45936.882270601855</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45936.882270601855</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45936.882270601855</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45936.882270601855</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45936.882270601855</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45936.882270601855</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45936.882270601855</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45936.882270601855</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45936.882270601855</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45936.882270601855</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45936.882270601855</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45936.882270601855</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45936.882270601855</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45936.882270601855</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45936.882270601855</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45936.882270601855</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45936.882270601855</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45936.882270601855</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45936.882270601855</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45936.882270601855</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45936.882270601855</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45936.882270601855</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45936.882270601855</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45936.882270601855</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45936.882270601855</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45936.882270601855</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45936.882270601855</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45936.882270601855</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45936.882270601855</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45936.882270601855</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45936.882270601855</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45936.882270601855</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45936.882270601855</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45936.882270601855</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45936.882270601855</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45936.882270601855</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45936.882270601855</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45936.882270601855</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45936.882270601855</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45936.882270601855</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45936.882270601855</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45936.882270601855</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45936.882270601855</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45936.882270601855</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45936.882270601855</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45936.882270601855</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45936.882270601855</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45936.882270601855</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45936.882270601855</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45936.882270601855</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45936.882270601855</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45936.882270601855</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45936.882270601855</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45936.882270601855</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45936.882270601855</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45936.882270601855</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45936.882270601855</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45936.882270601855</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45936.882270601855</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45936.882270601855</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45936.882270601855</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45936.882270601855</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45936.882270601855</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45936.882270601855</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45936.882270601855</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45936.882270601855</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45936.882270601855</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45936.882270601855</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45936.882270601855</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45936.882270601855</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45936.882270601855</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45936.882270601855</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45936.882270601855</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45936.882270601855</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45936.882270601855</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45936.882270601855</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45936.882270601855</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45936.882270601855</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45936.882270601855</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45936.882270601855</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45936.882270601855</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45936.882270601855</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45936.882270601855</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45936.882270601855</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45936.882270601855</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45936.882270601855</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45936.882270601855</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45936.882270601855</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45936.882270601855</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45936.882270601855</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45936.882270601855</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45936.882270601855</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45936.882270601855</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45936.882270601855</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45936.882270601855</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45936.882270601855</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45936.882270601855</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45936.882270601855</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45936.882270601855</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45936.882270601855</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45936.882270601855</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45936.882270601855</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45936.882270601855</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45936.882270601855</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45936.882270601855</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45936.882270601855</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45936.882270601855</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45936.882270601855</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45936.882270601855</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45936.882270601855</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45936.882270601855</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45936.882270601855</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45936.882270601855</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45936.882270601855</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45936.882270601855</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45936.882270601855</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45936.882270601855</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45936.882270601855</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45936.882270601855</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45936.882270601855</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45936.882270601855</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45936.882270601855</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45936.882270601855</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45936.882270601855</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45936.882270601855</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45936.882270601855</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45936.882270601855</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45936.882270601855</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45936.882270601855</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45936.882270601855</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45936.882270601855</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45936.882270601855</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45936.882270601855</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45936.882270601855</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45936.882270601855</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45936.882270601855</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45936.882270601855</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45936.882270601855</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45936.882270601855</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45936.882270601855</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45936.882270601855</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45936.882270601855</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45936.882270601855</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45936.882270601855</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45936.882270601855</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45936.882270601855</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45936.882270601855</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45936.882270601855</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45936.882270601855</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45936.882270601855</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45936.882270601855</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45936.882270601855</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45936.882270601855</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45936.882270601855</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45936.882270601855</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45936.882270601855</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45936.882270601855</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45936.882270601855</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45936.882270601855</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45936.882270601855</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45936.882270601855</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45936.882270601855</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45936.882270601855</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45936.882270601855</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45936.882270601855</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45936.882270601855</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45936.882270601855</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45936.882270601855</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45936.882270601855</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45936.882270601855</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45936.882270601855</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45936.882270601855</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45936.882270601855</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45936.882270601855</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45936.882270601855</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45936.882270601855</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45936.882270601855</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45936.882270601855</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45936.882270601855</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45936.882270601855</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45936.882270601855</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45936.882270601855</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45936.882270601855</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45936.882270601855</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45936.882270601855</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45936.882270601855</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45936.882270601855</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45936.882270601855</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45936.882270601855</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45936.882270601855</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45936.882270601855</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45936.882270601855</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45936.882270601855</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45936.882270601855</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45936.882270601855</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45936.882270601855</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45936.882270601855</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45936.882270601855</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45936.882270601855</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45936.882270601855</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45936.882270601855</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45936.882270601855</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45936.882270601855</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45936.882270601855</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45936.882270601855</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45936.882270601855</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45936.882270601855</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45936.882270601855</v>
      </c>
      <c r="H492" s="145"/>
      <c r="I492" s="141" t="str">
        <f>IFERROR(VLOOKUP(D492,DB!A:F,6,0),"")</f>
        <v/>
      </c>
      <c r="J492" s="141" t="str">
        <f>IFERROR(VLOOKUP(D492,DB!A:G,7,0),"")</f>
        <v/>
      </c>
      <c r="K492" s="148"/>
      <c r="L492" s="143" t="str">
        <f>IFERROR(VLOOKUP(D492,DB!A:I,9,0),"")</f>
        <v/>
      </c>
    </row>
    <row r="493" spans="1:12" ht="15" customHeight="1">
      <c r="A493" s="149"/>
      <c r="B493" s="149" t="str">
        <f>IFERROR(VLOOKUP(D493,DB!A:K,11,0),"")</f>
        <v/>
      </c>
      <c r="C493" s="150"/>
      <c r="D493" s="151"/>
      <c r="E493" s="152"/>
      <c r="F493" s="153"/>
      <c r="G493" s="154">
        <f ca="1">IFERROR(NOW()-F493,"")</f>
        <v>45936.882270601855</v>
      </c>
      <c r="H493" s="153"/>
      <c r="I493" s="149" t="str">
        <f>IFERROR(VLOOKUP(D493,DB!A:F,6,0),"")</f>
        <v/>
      </c>
      <c r="J493" s="149" t="str">
        <f>IFERROR(VLOOKUP(D493,DB!A:G,7,0),"")</f>
        <v/>
      </c>
      <c r="K493" s="155"/>
      <c r="L493" s="151"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D16" sqref="D1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45.05021053240489</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10.693393402776564</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37"/>
      <c r="E4" s="37"/>
      <c r="F4" s="38"/>
      <c r="G4" s="39">
        <f ca="1">IFERROR(NOW()-F4,"-")</f>
        <v>45936.882270717593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45936.882270717593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45936.882270717593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45936.882270717593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45936.882270717593</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45936.882270717593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45936.882270717593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45936.882270717593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45936.882270717593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45936.882270717593</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45936.882270717593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45936.882270717593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45936.882270717593</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45936.882270717593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45936.882270717593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45936.882270717593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45936.882270717593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45936.882270717593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45936.882270717593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45936.882270717593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45936.882270717593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45936.882270717593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45936.882270717593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45936.882270717593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45936.882270717593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45936.882270717593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45936.882270717593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45936.882270717593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45936.882270717593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45936.882270717593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45936.882270717593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45936.882270717593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45936.882270717593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45936.882270717593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45936.882270717593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45936.882270717593</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45936.882270717593</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45936.882270717593</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45936.882270601855</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45936.882270717593</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45936.882270717593</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45936.882270717593</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45936.882270717593</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45936.882270717593</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45936.882270717593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45936.882270717593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45936.882270717593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45936.882270717593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45936.882270717593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45936.882270717593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45936.882270717593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45936.882270717593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45936.882270717593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45936.882270717593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45936.882270717593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45936.882270717593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45936.882270717593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45936.882270717593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45936.882270717593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45936.882270717593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45936.882270717593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45936.882270717593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45936.882270717593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45936.882270717593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45936.882270717593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45936.882270717593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45936.882270717593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45936.882270717593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45936.882270717593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45936.882270717593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45936.882270717593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45936.882270717593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45936.882270717593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45936.882270717593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45936.882270717593</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45936.882270717593</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45936.882270601855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45936.882270601855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45936.882270601855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45936.882270601855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45936.882270601855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45936.882270601855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45936.882270601855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45936.882270601855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45936.882270601855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45936.882270601855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45936.882270601855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45936.882270601855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45936.882270601855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45936.882270601855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45936.882270601855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45936.882270601855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45936.882270601855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45936.882270601855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45936.882270601855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45936.882270601855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45936.882270601855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45936.882270601855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45936.882270601855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45936.882270601855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45936.882270601855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45936.882270601855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45936.882270601855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45936.882270601855</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45936.882270601855</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45936.882270601855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45936.882270601855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45936.882270601855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45936.882270601855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45936.882270601855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45936.882270601855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45936.882270601855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45936.882270601855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45936.882270601855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45936.882270601855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45936.882270601855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45936.882270601855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45936.882270601855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45936.882270601855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45936.882270601855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45936.882270601855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45936.882270601855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45936.882270601855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45936.882270601855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45936.882270601855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45936.882270601855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45936.882270601855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45936.882270601855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45936.882270601855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45936.882270601855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45936.882270601855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45936.882270601855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45936.882270601855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45936.882270601855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45936.882270601855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45936.882270601855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45936.882270601855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45936.882270601855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45936.882270601855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45936.882270601855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45936.882270601855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45936.882270601855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45936.882270601855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45936.882270601855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45936.882270601855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45936.882270601855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45936.882270601855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45936.882270601855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45936.882270601855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45936.882270601855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45936.882270601855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45936.882270601855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45936.882270601855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45936.882270601855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45936.882270601855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45936.882270601855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45936.882270601855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45936.882270601855</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45936.882270601855</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10.109423379632062</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45936.882270717593</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3.0012983796332264</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1.9400252314808313</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45936.882270717593</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45936.882270717593</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45936.882270717593</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45936.882270717593</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45936.882270717593</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45936.882270717593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45936.882270717593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45936.882270717593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45936.882270717593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45936.882270717593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45936.882270717593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45936.882270717593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45936.882270717593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45936.882270717593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45936.882270717593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45936.882270717593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45936.882270717593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45936.882270717593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45936.882270717593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45936.882270717593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45936.882270717593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45936.882270717593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45936.882270717593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45936.882270717593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45936.882270717593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45936.882270717593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45936.882270717593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45936.882270717593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45936.882270717593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45936.882270717593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45936.882270717593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45936.882270717593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45936.882270717593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45936.882270717593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45936.882270717593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45936.882270717593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45936.882270717593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45936.882270717593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45936.882270717593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45936.882270717593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45936.882270717593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45936.882270717593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45936.882270717593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45936.882270717593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45936.882270717593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45936.882270717593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45936.882270717593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45936.882270717593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45936.882270717593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45936.882270717593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45936.882270717593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45936.882270717593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45936.882270717593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45936.882270717593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45936.882270717593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45936.882270717593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45936.882270717593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45936.882270717593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45936.882270717593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45936.882270717593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45936.882270717593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45936.882270717593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45936.882270717593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45936.882270717593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45936.882270717593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45936.882270717593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45936.882270717593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45936.882270717593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45936.882270717593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45936.882270717593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45936.882270717593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45936.882270717593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45936.882270717593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45936.882270717593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45936.882270717593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45936.882270717593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45936.882270717593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45936.882270717593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45936.882270717593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45936.882270717593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45936.882270717593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45936.882270717593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45936.882270717593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45936.882270717593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45936.882270717593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45936.882270717593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45936.882270717593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45936.882270717593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45936.882270717593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45936.882270717593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45936.882270717593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45936.882270717593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45936.882270717593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45936.882270717593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45936.882270717593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45936.882270717593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45936.882270717593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45936.882270717593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45936.882270717593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45936.882270717593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45936.882270717593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45936.882270717593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45936.882270717593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45936.882270717593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45936.882270717593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45936.882270717593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45936.882270717593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45936.882270717593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45936.882270717593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45936.882270717593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45936.882270717593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45936.882270717593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45936.882270717593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45936.882270717593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45936.882270717593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45936.882270717593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45936.882270717593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45936.882270717593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45936.882270717593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45936.882270717593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45936.882270717593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45936.882270717593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45936.882270717593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45936.882270717593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45936.882270717593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45936.882270717593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45936.882270717593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45936.882270717593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45936.882270717593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45936.882270717593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45936.882270717593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45936.882270717593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45936.882270717593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45936.882270717593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45936.882270717593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45936.882270717593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45936.882270717593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45936.882270717593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45936.882270717593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45936.882270717593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45936.882270717593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45936.882270717593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45936.882270717593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45936.882270717593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45936.882270717593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45936.882270717593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45936.882270717593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45936.882270717593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45936.882270717593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45936.882270717593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45936.882270717593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45936.882270717593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45936.882270717593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45936.882270717593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45936.882270717593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45936.882270717593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45936.882270717593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45936.882270717593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45936.882270717593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45936.882270717593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45936.882270717593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45936.882270717593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45936.882270717593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45936.882270717593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45936.882270717593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45936.882270717593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45936.882270717593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45936.882270717593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45936.882270717593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45936.882270717593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45936.882270717593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45936.882270717593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45936.882270717593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45936.882270717593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45936.882270717593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45936.882270717593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45936.882270717593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45936.882270717593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45936.882270717593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45936.882270717593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45936.882270717593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45936.882270717593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45936.882270717593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45936.882270717593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45936.882270717593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45936.882270717593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45936.882270717593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45936.882270717593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45936.882270717593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45936.882270717593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45936.882270717593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45936.882270717593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45936.882270717593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45936.882270717593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45936.882270717593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45936.882270717593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45936.882270717593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45936.882270717593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45936.882270717593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45936.882270717593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45936.882270717593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45936.882270717593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45936.882270717593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45936.882270717593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45936.882270717593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45936.882270717593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45936.882270717593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45936.882270717593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45936.882270717593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45936.882270717593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45936.882270717593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45936.882270717593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45936.882270717593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45936.882270717593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45936.882270717593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45936.882270717593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45936.882270717593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45936.882270717593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45936.882270717593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45936.882270717593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45936.882270717593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45936.882270717593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45936.882270717593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45936.882270717593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45936.882270717593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45936.882270717593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45936.882270717593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45936.882270717593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45936.882270717593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45936.882270717593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45936.882270717593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45936.882270717593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45936.882270717593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45936.882270717593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45936.882270717593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45936.882270717593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45936.882270717593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45936.882270717593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45936.882270717593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45936.882270717593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45936.882270717593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45936.882270717593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45936.882270717593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45936.882270717593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45936.882270717593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45936.882270717593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45936.882270717593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45936.882270717593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45936.882270717593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45936.882270717593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45936.882270717593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45936.882270717593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45936.882270717593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45936.882270717593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45936.882270717593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45936.882270717593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45936.882270717593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45936.882270717593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45936.882270717593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45936.882270717593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45936.882270717593</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2025-10-06T18:12:24Z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