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13" documentId="13_ncr:1_{F6CB121F-512D-4AA6-A0C1-0FB36C537598}" xr6:coauthVersionLast="47" xr6:coauthVersionMax="47" xr10:uidLastSave="{E2CE4FE9-72A5-4D52-A46F-4B92D0C97368}"/>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<sst xmlns="http://schemas.openxmlformats.org/spreadsheetml/2006/main" count="178600" uniqueCount="39081">
  <si>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</si>
  <si>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</si>
  <si>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</si>
  <si>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</si>
  <si>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</si>
  <si>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</si>
  <si>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</si>
  <si>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</si>
  <si>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</si>
  <si>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</si>
  <si>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</si>
  <si>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</si>
  <si>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</si>
  <si>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</si>
  <si>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</si>
  <si>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</si>
  <si>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</si>
  <si>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</si>
  <si>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</si>
  <si>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</si>
  <si>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</si>
  <si>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</si>
  <si>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</si>
  <si>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</si>
  <si>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</si>
  <si>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</si>
  <si>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</si>
  <si>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</si>
  <si>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</si>
  <si>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</si>
  <si>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</si>
  <si>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</si>
  <si>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</si>
  <si>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</si>
  <si>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</si>
  <si>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</si>
  <si>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</si>
  <si>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</si>
  <si>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</si>
  <si>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</si>
  <si>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</si>
  <si>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</si>
  <si>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</si>
  <si>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</si>
  <si>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</si>
  <si>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</si>
  <si>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</si>
  <si>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</si>
  <si>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</si>
  <si>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</si>
  <si>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</si>
  <si>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</si>
  <si>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</si>
  <si>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</si>
  <si>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</si>
  <si>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</si>
  <si>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</si>
  <si>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</si>
  <si>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</si>
  <si>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</si>
  <si>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</si>
  <si>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</si>
  <si>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</si>
  <si>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</si>
  <si>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</si>
  <si>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</si>
  <si>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</si>
  <si>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</si>
  <si>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</si>
  <si>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</si>
  <si>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</si>
  <si>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</si>
  <si>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</si>
  <si>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</si>
  <si>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</si>
  <si>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</si>
  <si>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</si>
  <si>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</si>
  <si>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</si>
  <si>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</si>
  <si>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</si>
  <si>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</si>
  <si>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</si>
  <si>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</si>
  <si>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</si>
  <si>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</si>
  <si>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</si>
  <si>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</si>
  <si>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</si>
  <si>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</si>
  <si>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</si>
  <si>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</si>
  <si>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</si>
  <si>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</si>
  <si>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</si>
  <si>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</si>
  <si>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</si>
  <si>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</si>
  <si>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</si>
  <si>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</si>
  <si>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</si>
  <si>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</si>
  <si>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</si>
  <si>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</si>
  <si>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</si>
  <si>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</si>
  <si>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</si>
  <si>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</si>
  <si>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</si>
  <si>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</si>
  <si>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</si>
  <si>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</si>
  <si>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</si>
  <si>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</si>
  <si>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</si>
  <si>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</si>
  <si>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</si>
  <si>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</si>
  <si>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</si>
  <si>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</si>
  <si>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</si>
  <si>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</si>
  <si>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</si>
  <si>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</si>
  <si>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</si>
  <si>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</si>
  <si>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</si>
  <si>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</si>
  <si>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</si>
  <si>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</si>
  <si>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</si>
  <si>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</si>
  <si>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</si>
  <si>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</si>
  <si>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</si>
  <si>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</si>
  <si>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</si>
  <si>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</si>
  <si>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</si>
  <si>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</si>
  <si>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</si>
  <si>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</si>
  <si>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</si>
  <si>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</si>
  <si>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</si>
  <si>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</si>
  <si>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</si>
  <si>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</si>
  <si>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</si>
  <si>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</si>
  <si>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</si>
  <si>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</si>
  <si>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</si>
  <si>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</si>
  <si>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</si>
  <si>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</si>
  <si>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</si>
  <si>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</si>
  <si>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</si>
  <si>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</si>
  <si>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</si>
  <si>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</si>
  <si>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</si>
  <si>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</si>
  <si>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</si>
  <si>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</si>
  <si>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</si>
  <si>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</si>
  <si>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</si>
  <si>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</si>
  <si>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</si>
  <si>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</si>
  <si>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</si>
  <si>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</si>
  <si>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</si>
  <si>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</si>
  <si>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</si>
  <si>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</si>
  <si>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</si>
  <si>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</si>
  <si>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</si>
  <si>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</si>
  <si>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</si>
  <si>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</si>
  <si>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</si>
  <si>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</si>
  <si>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</si>
  <si>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</si>
  <si>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</si>
  <si>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</si>
  <si>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</si>
  <si>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</si>
  <si>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</si>
  <si>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</si>
  <si>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</si>
  <si>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</si>
  <si>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</si>
  <si>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</si>
  <si>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</si>
  <si>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</si>
  <si>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</si>
  <si>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</si>
  <si>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</si>
  <si>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</si>
  <si>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</si>
  <si>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</si>
  <si>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</si>
  <si>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</si>
  <si>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</si>
  <si>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</si>
  <si>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</si>
  <si>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</si>
  <si>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</si>
  <si>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</si>
  <si>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</si>
  <si>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</si>
  <si>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</si>
  <si>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</si>
  <si>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</si>
  <si>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</si>
  <si>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</si>
  <si>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</si>
  <si>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</si>
  <si>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</si>
  <si>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</si>
  <si>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</si>
  <si>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</si>
  <si>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</si>
  <si>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</si>
  <si>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</si>
  <si>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</si>
  <si>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</si>
  <si>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</si>
  <si>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</si>
  <si>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</si>
  <si>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</si>
  <si>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</si>
  <si>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</si>
  <si>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</si>
  <si>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</si>
  <si>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</si>
  <si>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</si>
  <si>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</si>
  <si>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</si>
  <si>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</si>
  <si>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</si>
  <si>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</si>
  <si>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</si>
  <si>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</si>
  <si>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</si>
  <si>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</si>
  <si>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</si>
  <si>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</si>
  <si>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</si>
  <si>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</si>
  <si>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</si>
  <si>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</si>
  <si>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</si>
  <si>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</si>
  <si>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</si>
  <si>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</si>
  <si>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</si>
  <si>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</si>
  <si>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</si>
  <si>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</si>
  <si>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</si>
  <si>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</si>
  <si>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</si>
  <si>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</si>
  <si>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</si>
  <si>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</si>
  <si>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</si>
  <si>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</si>
  <si>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</si>
  <si>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</si>
  <si>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</si>
  <si>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</si>
  <si>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</si>
  <si>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</si>
  <si>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</si>
  <si>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</si>
  <si>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</si>
  <si>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</si>
  <si>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</si>
  <si>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</si>
  <si>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</si>
  <si>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</si>
  <si>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</si>
  <si>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</si>
  <si>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</si>
  <si>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</si>
  <si>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</si>
  <si>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</si>
  <si>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</si>
  <si>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</si>
  <si>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</si>
  <si>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</si>
  <si>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</si>
  <si>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</si>
  <si>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</si>
  <si>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</si>
  <si>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</si>
  <si>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</si>
  <si>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</si>
  <si>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</si>
  <si>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</si>
  <si>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</si>
  <si>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</si>
  <si>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</si>
  <si>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</si>
  <si>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</si>
  <si>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</si>
  <si>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</si>
  <si>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</si>
  <si>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</si>
  <si>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</si>
  <si>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</si>
  <si>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</si>
  <si>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</si>
  <si>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</si>
  <si>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</si>
  <si>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</si>
  <si>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</si>
  <si>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</si>
  <si>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</si>
  <si>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</si>
  <si>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</si>
  <si>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</si>
  <si>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</si>
  <si>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</si>
  <si>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</si>
  <si>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</si>
  <si>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</si>
  <si>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</si>
  <si>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</si>
  <si>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</si>
  <si>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</si>
  <si>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</si>
  <si>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</si>
  <si>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</si>
  <si>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</si>
  <si>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</si>
  <si>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</si>
  <si>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</si>
  <si>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</si>
  <si>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</si>
  <si>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</si>
  <si>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</si>
  <si>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</si>
  <si>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</si>
  <si>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</si>
  <si>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</si>
  <si>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</si>
  <si>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</si>
  <si>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</si>
  <si>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</si>
  <si>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</si>
  <si>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</si>
  <si>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</si>
  <si>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</si>
  <si>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</si>
  <si>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</si>
  <si>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</si>
  <si>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</si>
  <si>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</si>
  <si>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</si>
  <si>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</si>
  <si>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</si>
  <si>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</si>
  <si>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</si>
  <si>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</si>
  <si>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</si>
  <si>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</si>
  <si>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</si>
  <si>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</si>
  <si>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</si>
  <si>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</si>
  <si>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</si>
  <si>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</si>
  <si>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</si>
  <si>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</si>
  <si>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</si>
  <si>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</si>
  <si>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</si>
  <si>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</si>
  <si>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</si>
  <si>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</si>
  <si>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</si>
  <si>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</si>
  <si>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</si>
  <si>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</si>
  <si>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</si>
  <si>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</si>
  <si>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</si>
  <si>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</si>
  <si>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</si>
  <si>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</si>
  <si>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</si>
  <si>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</si>
  <si>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</si>
  <si>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</si>
  <si>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</si>
  <si>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</si>
  <si>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</si>
  <si>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</si>
  <si>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</si>
  <si>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</si>
  <si>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</si>
  <si>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</si>
  <si>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</si>
  <si>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</si>
  <si>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</si>
  <si>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</si>
  <si>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</si>
  <si>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</si>
  <si>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</si>
  <si>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</si>
  <si>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</si>
  <si>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</si>
  <si>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</si>
  <si>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</si>
  <si>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</si>
  <si>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</si>
  <si>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</si>
  <si>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</si>
  <si>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</si>
  <si>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</si>
  <si>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</si>
  <si>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</si>
  <si>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</si>
  <si>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</si>
  <si>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</si>
  <si>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</si>
  <si>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</si>
  <si>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</si>
  <si>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</si>
  <si>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</si>
  <si>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</si>
  <si>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</si>
  <si>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</si>
  <si>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</si>
  <si>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</si>
  <si>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</si>
  <si>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</si>
  <si>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</si>
  <si>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</si>
  <si>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</si>
  <si>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</si>
  <si>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</si>
  <si>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</si>
  <si>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</si>
  <si>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</si>
  <si>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</si>
  <si>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</si>
  <si>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</si>
  <si>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</si>
  <si>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</si>
  <si>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</si>
  <si>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</si>
  <si>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</si>
  <si>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</si>
  <si>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</si>
  <si>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</si>
  <si>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</si>
  <si>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</si>
  <si>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</si>
  <si>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</si>
  <si>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</si>
  <si>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</si>
  <si>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</si>
  <si>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</si>
  <si>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</si>
  <si>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</si>
  <si>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</si>
  <si>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</si>
  <si>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</si>
  <si>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</si>
  <si>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</si>
  <si>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</si>
  <si>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</si>
  <si>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</si>
  <si>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</si>
  <si>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</si>
  <si>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</si>
  <si>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</si>
  <si>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</si>
  <si>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</si>
  <si>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</si>
  <si>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</si>
  <si>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</si>
  <si>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</si>
  <si>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</si>
  <si>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</si>
  <si>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</si>
  <si>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</si>
  <si>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</si>
  <si>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</si>
  <si>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</si>
  <si>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</si>
  <si>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</si>
  <si>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</si>
  <si>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</si>
  <si>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</si>
  <si>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</si>
  <si>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</si>
  <si>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</si>
  <si>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</si>
  <si>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</si>
  <si>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</si>
  <si>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</si>
  <si>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</si>
  <si>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</si>
  <si>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</si>
  <si>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</si>
  <si>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</si>
  <si>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</si>
  <si>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</si>
  <si>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</si>
  <si>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</si>
  <si>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</si>
  <si>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</si>
  <si>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</si>
  <si>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</si>
  <si>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</si>
  <si>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</si>
  <si>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</si>
  <si>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</si>
  <si>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</si>
  <si>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</si>
  <si>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</si>
  <si>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</si>
  <si>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</si>
  <si>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</si>
  <si>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</si>
  <si>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</si>
  <si>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</si>
  <si>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</si>
  <si>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</si>
  <si>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</si>
  <si>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</si>
  <si>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</si>
  <si>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</si>
  <si>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</si>
  <si>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</si>
  <si>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</si>
  <si>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</si>
  <si>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</si>
  <si>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</si>
  <si>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</si>
  <si>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</si>
  <si>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</si>
  <si>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</si>
  <si>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</si>
  <si>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</si>
  <si>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</si>
  <si>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</si>
  <si>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</si>
  <si>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</si>
  <si>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</si>
  <si>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</si>
  <si>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</si>
  <si>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</si>
  <si>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</si>
  <si>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</si>
  <si>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</si>
  <si>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</si>
  <si>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</si>
  <si>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</si>
  <si>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</si>
  <si>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</si>
  <si>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</si>
  <si>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</si>
  <si>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</si>
  <si>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</si>
  <si>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</si>
  <si>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</si>
  <si>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</si>
  <si>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</si>
  <si>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</si>
  <si>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</si>
  <si>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</si>
  <si>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</si>
  <si>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</si>
  <si>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</si>
  <si>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</si>
  <si>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</si>
  <si>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</si>
  <si>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</si>
  <si>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</si>
  <si>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</si>
  <si>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</si>
  <si>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</si>
  <si>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</si>
  <si>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</si>
  <si>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</si>
  <si>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</si>
  <si>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</si>
  <si>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</si>
  <si>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</si>
  <si>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</si>
  <si>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</si>
  <si>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</si>
  <si>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</si>
  <si>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</si>
  <si>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</si>
  <si>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</si>
  <si>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</si>
  <si>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</si>
  <si>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</si>
  <si>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</si>
  <si>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</si>
  <si>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</si>
  <si>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</si>
  <si>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</si>
  <si>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</si>
  <si>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</si>
  <si>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</si>
  <si>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</si>
  <si>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</si>
  <si>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</si>
  <si>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</si>
  <si>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</si>
  <si>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</si>
  <si>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</si>
  <si>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</si>
  <si>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</si>
  <si>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</si>
  <si>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</si>
  <si>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</si>
  <si>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</si>
  <si>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</si>
  <si>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</si>
  <si>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</si>
  <si>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</si>
  <si>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</si>
  <si>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</si>
  <si>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</si>
  <si>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</si>
  <si>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</si>
  <si>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</si>
  <si>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</si>
  <si>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</si>
  <si>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</si>
  <si>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</si>
  <si>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</si>
  <si>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</si>
  <si>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</si>
  <si>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</si>
  <si>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</si>
  <si>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</si>
  <si>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</si>
  <si>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</si>
  <si>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</si>
  <si>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</si>
  <si>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</si>
  <si>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</si>
  <si>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</si>
  <si>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</si>
  <si>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</si>
  <si>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</si>
  <si>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</si>
  <si>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</si>
  <si>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</si>
  <si>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</si>
  <si>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</si>
  <si>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</si>
  <si>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</si>
  <si>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</si>
  <si>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</si>
  <si>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</si>
  <si>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</si>
  <si>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</si>
  <si>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</si>
  <si>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</si>
  <si>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</si>
  <si>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</si>
  <si>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</si>
  <si>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</si>
  <si>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</si>
  <si>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</si>
  <si>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</si>
  <si>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</si>
  <si>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</si>
  <si>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</si>
  <si>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</si>
  <si>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</si>
  <si>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</si>
  <si>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</si>
  <si>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</si>
  <si>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</si>
  <si>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</si>
  <si>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</si>
  <si>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</si>
  <si>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</si>
  <si>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</si>
  <si>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</si>
  <si>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</si>
  <si>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</si>
  <si>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</si>
  <si>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</si>
  <si>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</si>
  <si>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</si>
  <si>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</si>
  <si>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</si>
  <si>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</si>
  <si>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</si>
  <si>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</si>
  <si>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</si>
  <si>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</si>
  <si>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</si>
  <si>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</si>
  <si>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</si>
  <si>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</si>
  <si>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</si>
  <si>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</si>
  <si>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</si>
  <si>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</si>
  <si>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</si>
  <si>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</si>
  <si>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</si>
  <si>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</si>
  <si>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</si>
  <si>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</si>
  <si>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</si>
  <si>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</si>
  <si>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</si>
  <si>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</si>
  <si>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</si>
  <si>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</si>
  <si>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</si>
  <si>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</si>
  <si>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</si>
  <si>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</si>
  <si>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</si>
  <si>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</si>
  <si>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</si>
  <si>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</si>
  <si>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</si>
  <si>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</si>
  <si>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</si>
  <si>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</si>
  <si>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</si>
  <si>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</si>
  <si>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</si>
  <si>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</si>
  <si>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</si>
  <si>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</si>
  <si>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</si>
  <si>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</si>
  <si>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</si>
  <si>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</si>
  <si>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</si>
  <si>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</si>
  <si>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</si>
  <si>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</si>
  <si>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</si>
  <si>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</si>
  <si>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</si>
  <si>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</si>
  <si>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</si>
  <si>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</si>
  <si>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</si>
  <si>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</si>
  <si>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</si>
  <si>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</si>
  <si>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</si>
  <si>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</si>
  <si>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</si>
  <si>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</si>
  <si>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</si>
  <si>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</si>
  <si>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</si>
  <si>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</si>
  <si>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</si>
  <si>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</si>
  <si>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</si>
  <si>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</si>
  <si>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</si>
  <si>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</si>
  <si>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</si>
  <si>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</si>
  <si>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</si>
  <si>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</si>
  <si>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</si>
  <si>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</si>
  <si>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</si>
  <si>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</si>
  <si>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</si>
  <si>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</si>
  <si>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</si>
  <si>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</si>
  <si>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</si>
  <si>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</si>
  <si>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</si>
  <si>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</si>
  <si>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</si>
  <si>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</si>
  <si>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</si>
  <si>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</si>
  <si>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</si>
  <si>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</si>
  <si>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</si>
  <si>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</si>
  <si>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</si>
  <si>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</si>
  <si>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</si>
  <si>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</si>
  <si>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</si>
  <si>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</si>
  <si>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</si>
  <si>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</si>
  <si>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</si>
  <si>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</si>
  <si>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</si>
  <si>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</si>
  <si>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</si>
  <si>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</si>
  <si>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</si>
  <si>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</si>
  <si>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</si>
  <si>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</si>
  <si>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</si>
  <si>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</si>
  <si>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</si>
  <si>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</si>
  <si>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</si>
  <si>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</si>
  <si>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</si>
  <si>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</si>
  <si>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</si>
  <si>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</si>
  <si>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</si>
  <si>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</si>
  <si>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</si>
  <si>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</si>
  <si>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</si>
  <si>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</si>
  <si>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</si>
  <si>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</si>
  <si>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</si>
  <si>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</si>
  <si>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</si>
  <si>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</si>
  <si>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</si>
  <si>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</si>
  <si>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</si>
  <si>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</si>
  <si>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</si>
  <si>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</si>
  <si>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</si>
  <si>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</si>
  <si>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</si>
  <si>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</si>
  <si>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</si>
  <si>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</si>
  <si>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</si>
  <si>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</si>
  <si>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</si>
  <si>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</si>
  <si>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</si>
  <si>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</si>
  <si>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</si>
  <si>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</si>
  <si>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</si>
  <si>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</si>
  <si>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</si>
  <si>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</si>
  <si>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</si>
  <si>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</si>
  <si>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</si>
  <si>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</si>
  <si>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</si>
  <si>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</si>
  <si>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</si>
  <si>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</si>
  <si>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</si>
  <si>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</si>
  <si>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</si>
  <si>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</si>
  <si>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</si>
  <si>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</si>
  <si>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</si>
  <si>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</si>
  <si>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</si>
  <si>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</si>
  <si>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</si>
  <si>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</si>
  <si>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</si>
  <si>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</si>
  <si>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</si>
  <si>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</si>
  <si>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</si>
  <si>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</si>
  <si>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</si>
  <si>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</si>
  <si>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</si>
  <si>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</si>
  <si>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</si>
  <si>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</si>
  <si>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</si>
  <si>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</si>
  <si>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</si>
  <si>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</si>
  <si>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</si>
  <si>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</si>
  <si>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</si>
  <si>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</si>
  <si>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</si>
  <si>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</si>
  <si>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</si>
  <si>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</si>
  <si>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</si>
  <si>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</si>
  <si>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</si>
  <si>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</si>
  <si>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</si>
  <si>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</si>
  <si>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</si>
  <si>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</si>
  <si>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</si>
  <si>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</si>
  <si>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</si>
  <si>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</si>
  <si>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</si>
  <si>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</si>
  <si>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</si>
  <si>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</si>
  <si>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</si>
  <si>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</si>
  <si>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</si>
  <si>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</si>
  <si>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</si>
  <si>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</si>
  <si>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</si>
  <si>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</si>
  <si>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</si>
  <si>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</si>
  <si>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</si>
  <si>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</si>
  <si>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</si>
  <si>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</si>
  <si>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</si>
  <si>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</si>
  <si>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</si>
  <si>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</si>
  <si>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</si>
  <si>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</si>
  <si>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</si>
  <si>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</si>
  <si>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</si>
  <si>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</si>
  <si>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</si>
  <si>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</si>
  <si>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</si>
  <si>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</si>
  <si>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</si>
  <si>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</si>
  <si>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</si>
  <si>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</si>
  <si>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</si>
  <si>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</si>
  <si>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</si>
  <si>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</si>
  <si>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</si>
  <si>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</si>
  <si>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</si>
  <si>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</si>
  <si>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</si>
  <si>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</si>
  <si>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</si>
  <si>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</si>
  <si>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</si>
  <si>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</si>
  <si>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</si>
  <si>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</si>
  <si>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</si>
  <si>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</si>
  <si>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</si>
  <si>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</si>
  <si>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</si>
  <si>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</si>
  <si>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</si>
  <si>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</si>
  <si>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</si>
  <si>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</si>
  <si>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</si>
  <si>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</si>
  <si>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</si>
  <si>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</si>
  <si>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</si>
  <si>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</si>
  <si>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</si>
  <si>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</si>
  <si>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</si>
  <si>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</si>
  <si>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</si>
  <si>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</si>
  <si>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</si>
  <si>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</si>
  <si>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</si>
  <si>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</si>
  <si>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</si>
  <si>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</si>
  <si>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</si>
  <si>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</si>
  <si>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</si>
  <si>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</si>
  <si>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</si>
  <si>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</si>
  <si>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</si>
  <si>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</si>
  <si>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</si>
  <si>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</si>
  <si>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</si>
  <si>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</si>
  <si>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</si>
  <si>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</si>
  <si>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</si>
  <si>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</si>
  <si>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</si>
  <si>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</si>
  <si>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</si>
  <si>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</si>
  <si>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</si>
  <si>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</si>
  <si>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</si>
  <si>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</si>
  <si>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</si>
  <si>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</si>
  <si>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</si>
  <si>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</si>
  <si>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</si>
  <si>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</si>
  <si>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</si>
  <si>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</si>
  <si>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</si>
  <si>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</si>
  <si>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</si>
  <si>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</si>
  <si>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</si>
  <si>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</si>
  <si>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</si>
  <si>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</si>
  <si>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</si>
  <si>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</si>
  <si>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</si>
  <si>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</si>
  <si>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</si>
  <si>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</si>
  <si>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</si>
  <si>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</si>
  <si>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</si>
  <si>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</si>
  <si>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</si>
  <si>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</si>
  <si>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</si>
  <si>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</si>
  <si>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</si>
  <si>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</si>
  <si>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</si>
  <si>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</si>
  <si>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</si>
  <si>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</si>
  <si>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</si>
  <si>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</si>
  <si>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</si>
  <si>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</si>
  <si>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</si>
  <si>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</si>
  <si>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</si>
  <si>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</si>
  <si>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</si>
  <si>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</si>
  <si>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</si>
  <si>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</si>
  <si>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</si>
  <si>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</si>
  <si>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</si>
  <si>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</si>
  <si>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</si>
  <si>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</si>
  <si>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</si>
  <si>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</si>
  <si>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</si>
  <si>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</si>
  <si>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</si>
  <si>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</si>
  <si>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</si>
  <si>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</si>
  <si>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</si>
  <si>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</si>
  <si>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</si>
  <si>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</si>
  <si>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</si>
  <si>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</si>
  <si>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</si>
  <si>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</si>
  <si>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</si>
  <si>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</si>
  <si>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</si>
  <si>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</si>
  <si>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</si>
  <si>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</si>
  <si>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</si>
  <si>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</si>
  <si>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</si>
  <si>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</si>
  <si>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</si>
  <si>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</si>
  <si>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</si>
  <si>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</si>
  <si>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</si>
  <si>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</si>
  <si>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</si>
  <si>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</si>
  <si>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</si>
  <si>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</si>
  <si>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</si>
  <si>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</si>
  <si>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</si>
  <si>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</si>
  <si>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</si>
  <si>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</si>
  <si>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</si>
  <si>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</si>
  <si>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</si>
  <si>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</si>
  <si>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</si>
  <si>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</si>
  <si>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</si>
  <si>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</si>
  <si>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</si>
  <si>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</si>
  <si>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</si>
  <si>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</si>
  <si>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</si>
  <si>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</si>
  <si>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</si>
  <si>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</si>
  <si>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</si>
  <si>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</si>
  <si>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</si>
  <si>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</si>
  <si>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</si>
  <si>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</si>
  <si>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</si>
  <si>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</si>
  <si>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</si>
  <si>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</si>
  <si>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</si>
  <si>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</si>
  <si>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</si>
  <si>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</si>
  <si>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</si>
  <si>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</si>
  <si>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</si>
  <si>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</si>
  <si>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</si>
  <si>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</si>
  <si>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</si>
  <si>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</si>
  <si>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</si>
  <si>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</si>
  <si>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</si>
  <si>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</si>
  <si>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</si>
  <si>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</si>
  <si>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</si>
  <si>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</si>
  <si>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</si>
  <si>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</si>
  <si>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</si>
  <si>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</si>
  <si>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</si>
  <si>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</si>
  <si>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</si>
  <si>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</si>
  <si>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</si>
  <si>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</si>
  <si>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</si>
  <si>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</si>
  <si>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</si>
  <si>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</si>
  <si>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</si>
  <si>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</si>
  <si>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</si>
  <si>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</si>
  <si>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</si>
  <si>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</si>
  <si>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</si>
  <si>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</si>
  <si>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</si>
  <si>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</si>
  <si>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</si>
  <si>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</si>
  <si>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</si>
  <si>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</si>
  <si>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</si>
  <si>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</si>
  <si>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</si>
  <si>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</si>
  <si>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</si>
  <si>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</si>
  <si>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</si>
  <si>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</si>
  <si>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</si>
  <si>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</si>
  <si>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</si>
  <si>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</si>
  <si>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</si>
  <si>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</si>
  <si>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</si>
  <si>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</si>
  <si>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</si>
  <si>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</si>
  <si>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</si>
  <si>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</si>
  <si>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</si>
  <si>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</si>
  <si>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</si>
  <si>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</si>
  <si>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</si>
  <si>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</si>
  <si>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</si>
  <si>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</si>
  <si>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</si>
  <si>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</si>
  <si>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</si>
  <si>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</si>
  <si>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</si>
  <si>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</si>
  <si>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</si>
  <si>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</si>
  <si>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</si>
  <si>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</si>
  <si>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</si>
  <si>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</si>
  <si>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</si>
  <si>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</si>
  <si>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</si>
  <si>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</si>
  <si>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</si>
  <si>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</si>
  <si>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</si>
  <si>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</si>
  <si>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</si>
  <si>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</si>
  <si>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</si>
  <si>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</si>
  <si>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</si>
  <si>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</si>
  <si>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</si>
  <si>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</si>
  <si>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</si>
  <si>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</si>
  <si>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</si>
  <si>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</si>
  <si>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</si>
  <si>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</si>
  <si>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</si>
  <si>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</si>
  <si>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</si>
  <si>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</si>
  <si>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</si>
  <si>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</si>
  <si>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</si>
  <si>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</si>
  <si>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</si>
  <si>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</si>
  <si>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</si>
  <si>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</si>
  <si>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</si>
  <si>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</si>
  <si>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</si>
  <si>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</si>
  <si>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</si>
  <si>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</si>
  <si>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</si>
  <si>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</si>
  <si>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</si>
  <si>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</si>
  <si>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</si>
  <si>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</si>
  <si>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</si>
  <si>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</si>
  <si>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</si>
  <si>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</si>
  <si>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</si>
  <si>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</si>
  <si>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</si>
  <si>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</si>
  <si>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</si>
  <si>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</si>
  <si>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</si>
  <si>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</si>
  <si>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</si>
  <si>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</si>
  <si>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</si>
  <si>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</si>
  <si>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</si>
  <si>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</si>
  <si>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</si>
  <si>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</si>
  <si>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</si>
  <si>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</si>
  <si>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</si>
  <si>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</si>
  <si>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</si>
  <si>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</si>
  <si>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</si>
  <si>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</si>
  <si>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</si>
  <si>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</si>
  <si>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</si>
  <si>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</si>
  <si>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</si>
  <si>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</si>
  <si>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</si>
  <si>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</si>
  <si>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</si>
  <si>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</si>
  <si>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</si>
  <si>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</si>
  <si>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</si>
  <si>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</si>
  <si>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</si>
  <si>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</si>
  <si>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</si>
  <si>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</si>
  <si>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</si>
  <si>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</si>
  <si>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</si>
  <si>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</si>
  <si>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</si>
  <si>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</si>
  <si>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</si>
  <si>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</si>
  <si>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</si>
  <si>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</si>
  <si>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</si>
  <si>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</si>
  <si>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</si>
  <si>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</si>
  <si>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</si>
  <si>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</si>
  <si>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</si>
  <si>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</si>
  <si>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</si>
  <si>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</si>
  <si>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</si>
  <si>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</si>
  <si>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</si>
  <si>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</si>
  <si>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</si>
  <si>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</si>
  <si>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</si>
  <si>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</si>
  <si>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</si>
  <si>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</si>
  <si>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</si>
  <si>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</si>
  <si>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</si>
  <si>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</si>
  <si>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</si>
  <si>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</si>
  <si>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</si>
  <si>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</si>
  <si>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</si>
  <si>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</si>
  <si>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</si>
  <si>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</si>
  <si>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</si>
  <si>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</si>
  <si>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</si>
  <si>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</si>
  <si>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</si>
  <si>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</si>
  <si>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</si>
  <si>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</si>
  <si>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</si>
  <si>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</si>
  <si>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</si>
  <si>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</si>
  <si>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</si>
  <si>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</si>
  <si>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</si>
  <si>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</si>
  <si>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</si>
  <si>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</si>
  <si>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</si>
  <si>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</si>
  <si>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</si>
  <si>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</si>
  <si>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</si>
  <si>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</si>
  <si>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</si>
  <si>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</si>
  <si>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</si>
  <si>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</si>
  <si>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</si>
  <si>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</si>
  <si>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</si>
  <si>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</si>
  <si>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</si>
  <si>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</si>
  <si>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</si>
  <si>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</si>
  <si>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</si>
  <si>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</si>
  <si>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</si>
  <si>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</si>
  <si>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</si>
  <si>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</si>
  <si>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</si>
  <si>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</si>
  <si>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</si>
  <si>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</si>
  <si>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</si>
  <si>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</si>
  <si>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</si>
  <si>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</si>
  <si>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</si>
  <si>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</si>
  <si>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</si>
  <si>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</si>
  <si>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</si>
  <si>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</si>
  <si>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</si>
  <si>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</si>
  <si>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</si>
  <si>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</si>
  <si>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</si>
  <si>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</si>
  <si>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</si>
  <si>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</si>
  <si>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</si>
  <si>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</si>
  <si>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</si>
  <si>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</si>
  <si>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</si>
  <si>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</si>
  <si>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</si>
  <si>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</si>
  <si>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</si>
  <si>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</si>
  <si>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</si>
  <si>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</si>
  <si>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</si>
  <si>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</si>
  <si>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</si>
  <si>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</si>
  <si>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</si>
  <si>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</si>
  <si>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</si>
  <si>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</si>
  <si>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</si>
  <si>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</si>
  <si>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</si>
  <si>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</si>
  <si>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</si>
  <si>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</si>
  <si>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</si>
  <si>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</si>
  <si>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</si>
  <si>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</si>
  <si>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</si>
  <si>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</si>
  <si>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</si>
  <si>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</si>
  <si>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</si>
  <si>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</si>
  <si>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</si>
  <si>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</si>
  <si>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</si>
  <si>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</si>
  <si>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</si>
  <si>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</si>
  <si>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</si>
  <si>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</si>
  <si>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</si>
  <si>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</si>
  <si>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</si>
  <si>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</si>
  <si>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</si>
  <si>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</si>
  <si>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</si>
  <si>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</si>
  <si>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</si>
  <si>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</si>
  <si>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</si>
  <si>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</si>
  <si>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</si>
  <si>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</si>
  <si>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</si>
  <si>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</si>
  <si>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</si>
  <si>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</si>
  <si>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</si>
  <si>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</si>
  <si>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</si>
  <si>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</si>
  <si>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</si>
  <si>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</si>
  <si>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</si>
  <si>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</si>
  <si>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</si>
  <si>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</si>
  <si>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</si>
  <si>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</si>
  <si>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</si>
  <si>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</si>
  <si>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</si>
  <si>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</si>
  <si>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</si>
  <si>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</si>
  <si>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</si>
  <si>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</si>
  <si>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</si>
  <si>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</si>
  <si>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</si>
  <si>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</si>
  <si>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</si>
  <si>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</si>
  <si>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</si>
  <si>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</si>
  <si>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</si>
  <si>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</si>
  <si>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</si>
  <si>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</si>
  <si>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</si>
  <si>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</si>
  <si>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</si>
  <si>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</si>
  <si>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</si>
  <si>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</si>
  <si>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</si>
  <si>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</si>
  <si>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</si>
  <si>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</si>
  <si>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</si>
  <si>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</si>
  <si>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</si>
  <si>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</si>
  <si>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</si>
  <si>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</si>
  <si>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</si>
  <si>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</si>
  <si>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</si>
  <si>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</si>
  <si>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</si>
  <si>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</si>
  <si>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</si>
  <si>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</si>
  <si>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</si>
  <si>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</si>
  <si>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</si>
  <si>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</si>
  <si>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</si>
  <si>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</si>
  <si>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</si>
  <si>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</si>
  <si>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</si>
  <si>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</si>
  <si>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</si>
  <si>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</si>
  <si>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</si>
  <si>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</si>
  <si>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</si>
  <si>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</si>
  <si>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</si>
  <si>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</si>
  <si>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</si>
  <si>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</si>
  <si>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</si>
  <si>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</si>
  <si>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</si>
  <si>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</si>
  <si>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</si>
  <si>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</si>
  <si>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</si>
  <si>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</si>
  <si>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</si>
  <si>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</si>
  <si>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</si>
  <si>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</si>
  <si>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</si>
  <si>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</si>
  <si>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</si>
  <si>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</si>
  <si>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</si>
  <si>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</si>
  <si>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</si>
  <si>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</si>
  <si>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</si>
  <si>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</si>
  <si>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</si>
  <si>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</si>
  <si>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</si>
  <si>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</si>
  <si>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</si>
  <si>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</si>
  <si>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</si>
  <si>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</si>
  <si>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</si>
  <si>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</si>
  <si>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</si>
  <si>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</si>
  <si>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</si>
  <si>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</si>
  <si>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</si>
  <si>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</si>
  <si>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</si>
  <si>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</si>
  <si>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</si>
  <si>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</si>
  <si>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</si>
  <si>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</si>
  <si>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</si>
  <si>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</si>
  <si>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</si>
  <si>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</si>
  <si>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</si>
  <si>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</si>
  <si>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</si>
  <si>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</si>
  <si>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</si>
  <si>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</si>
  <si>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</si>
  <si>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</si>
  <si>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</si>
  <si>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</si>
  <si>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</si>
  <si>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</si>
  <si>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</si>
  <si>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</si>
  <si>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</si>
  <si>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</si>
  <si>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</si>
  <si>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</si>
  <si>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</si>
  <si>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</si>
  <si>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</si>
  <si>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</si>
  <si>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</si>
  <si>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</si>
  <si>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</si>
  <si>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</si>
  <si>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</si>
  <si>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</si>
  <si>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</si>
  <si>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</si>
  <si>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</si>
  <si>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</si>
  <si>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</si>
  <si>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</si>
  <si>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</si>
  <si>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</si>
  <si>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</si>
  <si>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</si>
  <si>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</si>
  <si>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</si>
  <si>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</si>
  <si>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</si>
  <si>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</si>
  <si>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</si>
  <si>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</si>
  <si>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</si>
  <si>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</si>
  <si>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</si>
  <si>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</si>
  <si>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</si>
  <si>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</si>
  <si>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</si>
  <si>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</si>
  <si>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</si>
  <si>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</si>
  <si>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</si>
  <si>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</si>
  <si>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</si>
  <si>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</si>
  <si>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</si>
  <si>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</si>
  <si>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</si>
  <si>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</si>
  <si>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</si>
  <si>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</si>
  <si>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</si>
  <si>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</si>
  <si>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</si>
  <si>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</si>
  <si>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</si>
  <si>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</si>
  <si>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</si>
  <si>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</si>
  <si>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</si>
  <si>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</si>
  <si>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</si>
  <si>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</si>
  <si>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</si>
  <si>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</si>
  <si>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</si>
  <si>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</si>
  <si>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</si>
  <si>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</si>
  <si>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</si>
  <si>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</si>
  <si>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</si>
  <si>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</si>
  <si>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</si>
  <si>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</si>
  <si>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</si>
  <si>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</si>
  <si>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</si>
  <si>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</si>
  <si>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</si>
  <si>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</si>
  <si>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</si>
  <si>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</si>
  <si>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</si>
  <si>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</si>
  <si>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</si>
  <si>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</si>
  <si>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</si>
  <si>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</si>
  <si>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</si>
  <si>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</si>
  <si>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</si>
  <si>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</si>
  <si>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</si>
  <si>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</si>
  <si>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</si>
  <si>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</si>
  <si>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</si>
  <si>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</si>
  <si>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</si>
  <si>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</si>
  <si>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</si>
  <si>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</si>
  <si>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</si>
  <si>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</si>
  <si>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</si>
  <si>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</si>
  <si>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</si>
  <si>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</si>
  <si>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</si>
  <si>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</si>
  <si>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</si>
  <si>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</si>
  <si>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</si>
  <si>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</si>
  <si>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</si>
  <si>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</si>
  <si>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</si>
  <si>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</si>
  <si>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</si>
  <si>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</si>
  <si>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</si>
  <si>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</si>
  <si>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</si>
  <si>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</si>
  <si>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</si>
  <si>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</si>
  <si>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</si>
  <si>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</si>
  <si>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</si>
  <si>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</si>
  <si>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</si>
  <si>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</si>
  <si>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</si>
  <si>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</si>
  <si>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</si>
  <si>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</si>
  <si>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</si>
  <si>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</si>
  <si>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</si>
  <si>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</si>
  <si>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</si>
  <si>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</si>
  <si>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</si>
  <si>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</si>
  <si>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</si>
  <si>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</si>
  <si>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</si>
  <si>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</si>
  <si>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</si>
  <si>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</si>
  <si>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</si>
  <si>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</si>
  <si>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</si>
  <si>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</si>
  <si>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</si>
  <si>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</si>
  <si>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</si>
  <si>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</si>
  <si>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</si>
  <si>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</si>
  <si>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</si>
  <si>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</si>
  <si>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</si>
  <si>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</si>
  <si>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</si>
  <si>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</si>
  <si>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</si>
  <si>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</si>
  <si>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</si>
  <si>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</si>
  <si>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</si>
  <si>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</si>
  <si>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</si>
  <si>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</si>
  <si>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</si>
  <si>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</si>
  <si>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</si>
  <si>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</si>
  <si>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</si>
  <si>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</si>
  <si>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</si>
  <si>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</si>
  <si>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</si>
  <si>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</si>
  <si>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</si>
  <si>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</si>
  <si>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</si>
  <si>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</si>
  <si>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</si>
  <si>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</si>
  <si>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</si>
  <si>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</si>
  <si>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</si>
  <si>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</si>
  <si>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</si>
  <si>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</si>
  <si>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</si>
  <si>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</si>
  <si>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</si>
  <si>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</si>
  <si>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</si>
  <si>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</si>
  <si>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</si>
  <si>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</si>
  <si>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</si>
  <si>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</si>
  <si>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</si>
  <si>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</si>
  <si>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</si>
  <si>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</si>
  <si>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</si>
  <si>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</si>
  <si>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</si>
  <si>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</si>
  <si>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</si>
  <si>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</si>
  <si>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</si>
  <si>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</si>
  <si>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</si>
  <si>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</si>
  <si>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</si>
  <si>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</si>
  <si>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</si>
  <si>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</si>
  <si>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</si>
  <si>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</si>
  <si>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</si>
  <si>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</si>
  <si>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</si>
  <si>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</si>
  <si>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</si>
  <si>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</si>
  <si>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</si>
  <si>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</si>
  <si>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</si>
  <si>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</si>
  <si>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</si>
  <si>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</si>
  <si>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</si>
  <si>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</si>
  <si>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</si>
  <si>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</si>
  <si>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</si>
  <si>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</si>
  <si>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</si>
  <si>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</si>
  <si>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</si>
  <si>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</si>
  <si>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</si>
  <si>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</si>
  <si>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</si>
  <si>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</si>
  <si>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</si>
  <si>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</si>
  <si>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</si>
  <si>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</si>
  <si>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</si>
  <si>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</si>
  <si>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</si>
  <si>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</si>
  <si>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</si>
  <si>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</si>
  <si>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</si>
  <si>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</si>
  <si>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</si>
  <si>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</si>
  <si>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</si>
  <si>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</si>
  <si>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</si>
  <si>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</si>
  <si>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</si>
  <si>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</si>
  <si>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</si>
  <si>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</si>
  <si>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</si>
  <si>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</si>
  <si>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</si>
  <si>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</si>
  <si>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</si>
  <si>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</si>
  <si>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</si>
  <si>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</si>
  <si>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</si>
  <si>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</si>
  <si>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</si>
  <si>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</si>
  <si>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</si>
  <si>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</si>
  <si>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</si>
  <si>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</si>
  <si>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</si>
  <si>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</si>
  <si>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</si>
  <si>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</si>
  <si>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</si>
  <si>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</si>
  <si>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</si>
  <si>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</si>
  <si>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</si>
  <si>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</si>
  <si>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</si>
  <si>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</si>
  <si>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</si>
  <si>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</si>
  <si>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</si>
  <si>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</si>
  <si>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</si>
  <si>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</si>
  <si>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</si>
  <si>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</si>
  <si>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</si>
  <si>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</si>
  <si>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</si>
  <si>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</si>
  <si>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</si>
  <si>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</si>
  <si>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</si>
  <si>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</si>
  <si>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</si>
  <si>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</si>
  <si>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</si>
  <si>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</si>
  <si>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</si>
  <si>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</si>
  <si>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</si>
  <si>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</si>
  <si>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</si>
  <si>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</si>
  <si>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</si>
  <si>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</si>
  <si>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</si>
  <si>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</si>
  <si>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</si>
  <si>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</si>
  <si>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</si>
  <si>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</si>
  <si>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</si>
  <si>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</si>
  <si>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</si>
  <si>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</si>
  <si>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</si>
  <si>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</si>
  <si>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</si>
  <si>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</si>
  <si>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</si>
  <si>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</si>
  <si>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</si>
  <si>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</si>
  <si>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</si>
  <si>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</si>
  <si>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</si>
  <si>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</si>
  <si>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</si>
  <si>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</si>
  <si>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</si>
  <si>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</si>
  <si>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</si>
  <si>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</si>
  <si>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</si>
  <si>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</si>
  <si>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</si>
  <si>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</si>
  <si>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</si>
  <si>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</si>
  <si>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</si>
  <si>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</si>
  <si>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</si>
  <si>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</si>
  <si>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</si>
  <si>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</si>
  <si>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</si>
  <si>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</si>
  <si>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</si>
  <si>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</si>
  <si>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</si>
  <si>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</si>
  <si>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</si>
  <si>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</si>
  <si>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</si>
  <si>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</si>
  <si>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</si>
  <si>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</si>
  <si>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</si>
  <si>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</si>
  <si>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</si>
  <si>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</si>
  <si>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</si>
  <si>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</si>
  <si>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</si>
  <si>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</si>
  <si>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</si>
  <si>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</si>
  <si>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</si>
  <si>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</si>
  <si>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</si>
  <si>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</si>
  <si>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</si>
  <si>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</si>
  <si>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</si>
  <si>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</si>
  <si>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</si>
  <si>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</si>
  <si>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</si>
  <si>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</si>
  <si>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</si>
  <si>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</si>
  <si>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</si>
  <si>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</si>
  <si>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</si>
  <si>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</si>
  <si>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</si>
  <si>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</si>
  <si>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</si>
  <si>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</si>
  <si>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</si>
  <si>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</si>
  <si>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</si>
  <si>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</si>
  <si>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</si>
  <si>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</si>
  <si>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</si>
  <si>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</si>
  <si>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</si>
  <si>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</si>
  <si>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</si>
  <si>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</si>
  <si>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</si>
  <si>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</si>
  <si>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</si>
  <si>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</si>
  <si>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</si>
  <si>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</si>
  <si>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</si>
  <si>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</si>
  <si>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</si>
  <si>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</si>
  <si>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</si>
  <si>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</si>
  <si>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</si>
  <si>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</si>
  <si>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</si>
  <si>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</si>
  <si>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</si>
  <si>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</si>
  <si>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</si>
  <si>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</si>
  <si>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</si>
  <si>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</si>
  <si>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</si>
  <si>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</si>
  <si>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</si>
  <si>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</si>
  <si>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</si>
  <si>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</si>
  <si>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</si>
  <si>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</si>
  <si>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</si>
  <si>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</si>
  <si>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</si>
  <si>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</si>
  <si>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</si>
  <si>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</si>
  <si>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</si>
  <si>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</si>
  <si>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</si>
  <si>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</si>
  <si>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</si>
  <si>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</si>
  <si>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</si>
  <si>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</si>
  <si>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</si>
  <si>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</si>
  <si>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</si>
  <si>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</si>
  <si>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</si>
  <si>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</si>
  <si>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</si>
  <si>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</si>
  <si>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</si>
  <si>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</si>
  <si>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</si>
  <si>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</si>
  <si>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</si>
  <si>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</si>
  <si>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</si>
  <si>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</si>
  <si>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</si>
  <si>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</si>
  <si>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</si>
  <si>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</si>
  <si>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</si>
  <si>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</si>
  <si>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</si>
  <si>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</si>
  <si>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</si>
  <si>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</si>
  <si>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</si>
  <si>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</si>
  <si>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</si>
  <si>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</si>
  <si>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</si>
  <si>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</si>
  <si>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</si>
  <si>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</si>
  <si>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</si>
  <si>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</si>
  <si>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</si>
  <si>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</si>
  <si>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</si>
  <si>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</si>
  <si>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</si>
  <si>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</si>
  <si>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</si>
  <si>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</si>
  <si>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</si>
  <si>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</si>
  <si>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</si>
  <si>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</si>
  <si>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</si>
  <si>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</si>
  <si>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</si>
  <si>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</si>
  <si>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</si>
  <si>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</si>
  <si>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</si>
  <si>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</si>
  <si>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</si>
  <si>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</si>
  <si>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</si>
  <si>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</si>
  <si>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</si>
  <si>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</si>
  <si>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</si>
  <si>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</si>
  <si>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</si>
  <si>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</si>
  <si>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</si>
  <si>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</si>
  <si>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</si>
  <si>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</si>
  <si>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</si>
  <si>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</si>
  <si>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</si>
  <si>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</si>
  <si>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</si>
  <si>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</si>
  <si>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</si>
  <si>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</si>
  <si>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</si>
  <si>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</si>
  <si>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</si>
  <si>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</si>
  <si>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</si>
  <si>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</si>
  <si>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</si>
  <si>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</si>
  <si>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</si>
  <si>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</si>
  <si>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</si>
  <si>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</si>
  <si>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</si>
  <si>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</si>
  <si>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</si>
  <si>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</si>
  <si>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</si>
  <si>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</si>
  <si>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</si>
  <si>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</si>
  <si>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</si>
  <si>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</si>
  <si>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</si>
  <si>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</si>
  <si>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</si>
  <si>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</si>
  <si>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</si>
  <si>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</si>
  <si>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</si>
  <si>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</si>
  <si>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</si>
  <si>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</si>
  <si>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</si>
  <si>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</si>
  <si>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</si>
  <si>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</si>
  <si>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</si>
  <si>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</si>
  <si>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</si>
  <si>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</si>
  <si>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</si>
  <si>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</si>
  <si>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</si>
  <si>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</si>
  <si>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</si>
  <si>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</si>
  <si>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</si>
  <si>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</si>
  <si>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</si>
  <si>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</si>
  <si>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</si>
  <si>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</si>
  <si>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</si>
  <si>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</si>
  <si>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</si>
  <si>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</si>
  <si>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</si>
  <si>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</si>
  <si>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</si>
  <si>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</si>
  <si>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</si>
  <si>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</si>
  <si>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</si>
  <si>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</si>
  <si>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</si>
  <si>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</si>
  <si>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</si>
  <si>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</si>
  <si>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</si>
  <si>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</si>
  <si>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</si>
  <si>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</si>
  <si>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</si>
  <si>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</si>
  <si>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</si>
  <si>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</si>
  <si>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</si>
  <si>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</si>
  <si>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</si>
  <si>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</si>
  <si>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</si>
  <si>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</si>
  <si>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</si>
  <si>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</si>
  <si>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</si>
  <si>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</si>
  <si>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</si>
  <si>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</si>
  <si>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</si>
  <si>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</si>
  <si>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</si>
  <si>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</si>
  <si>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</si>
  <si>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</si>
  <si>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</si>
  <si>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</si>
  <si>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</si>
  <si>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</si>
  <si>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</si>
  <si>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</si>
  <si>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</si>
  <si>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</si>
  <si>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</si>
  <si>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</si>
  <si>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</si>
  <si>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</si>
  <si>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</si>
  <si>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</si>
  <si>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</si>
  <si>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</si>
  <si>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</si>
  <si>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</si>
  <si>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</si>
  <si>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</si>
  <si>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</si>
  <si>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</si>
  <si>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</si>
  <si>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</si>
  <si>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</si>
  <si>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</si>
  <si>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</si>
  <si>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</si>
  <si>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</si>
  <si>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</si>
  <si>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</si>
  <si>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</si>
  <si>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</si>
  <si>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</si>
  <si>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</si>
  <si>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</si>
  <si>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</si>
  <si>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</si>
  <si>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</si>
  <si>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</si>
  <si>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</si>
  <si>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</si>
  <si>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</si>
  <si>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</si>
  <si>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</si>
  <si>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</si>
  <si>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</si>
  <si>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</si>
  <si>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</si>
  <si>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</si>
  <si>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</si>
  <si>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</si>
  <si>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</si>
  <si>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</si>
  <si>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</si>
  <si>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</si>
  <si>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</si>
  <si>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</si>
  <si>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</si>
  <si>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</si>
  <si>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</si>
  <si>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</si>
  <si>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</si>
  <si>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</si>
  <si>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</si>
  <si>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</si>
  <si>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</si>
  <si>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</si>
  <si>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</si>
  <si>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</si>
  <si>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</si>
  <si>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</si>
  <si>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</si>
  <si>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</si>
  <si>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</si>
  <si>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</si>
  <si>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</si>
  <si>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</si>
  <si>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</si>
  <si>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</si>
  <si>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</si>
  <si>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</si>
  <si>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</si>
  <si>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</si>
  <si>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</si>
  <si>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</si>
  <si>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</si>
  <si>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</si>
  <si>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</si>
  <si>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</si>
  <si>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</si>
  <si>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</si>
  <si>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</si>
  <si>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</si>
  <si>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</si>
  <si>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</si>
  <si>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</si>
  <si>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</si>
  <si>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</si>
  <si>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</si>
  <si>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</si>
  <si>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</si>
  <si>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</si>
  <si>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</si>
  <si>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</si>
  <si>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</si>
  <si>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</si>
  <si>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</si>
  <si>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</si>
  <si>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</si>
  <si>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</si>
  <si>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</si>
  <si>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</si>
  <si>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</si>
  <si>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</si>
  <si>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</si>
  <si>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</si>
  <si>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</si>
  <si>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</si>
  <si>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</si>
  <si>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</si>
  <si>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</si>
  <si>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</si>
  <si>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</si>
  <si>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</si>
  <si>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</si>
  <si>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</si>
  <si>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</si>
  <si>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</si>
  <si>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</si>
  <si>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</si>
  <si>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</si>
  <si>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</si>
  <si>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</si>
  <si>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</si>
  <si>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</si>
  <si>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</si>
  <si>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</si>
  <si>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</si>
  <si>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</si>
  <si>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</si>
  <si>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</si>
  <si>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</si>
  <si>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</si>
  <si>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</si>
  <si>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</si>
  <si>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</si>
  <si>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</si>
  <si>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</si>
  <si>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</si>
  <si>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</si>
  <si>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</si>
  <si>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</si>
  <si>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</si>
  <si>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</si>
  <si>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</si>
  <si>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</si>
  <si>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</si>
  <si>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</si>
  <si>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</si>
  <si>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</si>
  <si>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</si>
  <si>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</si>
  <si>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</si>
  <si>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</si>
  <si>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</si>
  <si>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</si>
  <si>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</si>
  <si>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</si>
  <si>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</si>
  <si>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</si>
  <si>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</si>
  <si>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</si>
  <si>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</si>
  <si>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</si>
  <si>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</si>
  <si>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</si>
  <si>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</si>
  <si>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</si>
  <si>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</si>
  <si>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</si>
  <si>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</si>
  <si>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</si>
  <si>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</si>
  <si>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</si>
  <si>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</si>
  <si>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</si>
  <si>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</si>
  <si>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</si>
  <si>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</si>
  <si>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</si>
  <si>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</si>
  <si>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</si>
  <si>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</si>
  <si>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</si>
  <si>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</si>
  <si>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</si>
  <si>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</si>
  <si>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</si>
  <si>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</si>
  <si>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</si>
  <si>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</si>
  <si>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</si>
  <si>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</si>
  <si>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</si>
  <si>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</si>
  <si>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</si>
  <si>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</si>
  <si>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</si>
  <si>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</si>
  <si>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</si>
  <si>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</si>
  <si>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</si>
  <si>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</si>
  <si>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</si>
  <si>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</si>
  <si>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</si>
  <si>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</si>
  <si>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</si>
  <si>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</si>
  <si>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</si>
  <si>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</si>
  <si>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</si>
  <si>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</si>
  <si>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</si>
  <si>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</si>
  <si>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</si>
  <si>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</si>
  <si>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</si>
  <si>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</si>
  <si>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</si>
  <si>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</si>
  <si>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</si>
  <si>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</si>
  <si>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</si>
  <si>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</si>
  <si>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</si>
  <si>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</si>
  <si>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</si>
  <si>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</si>
  <si>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</si>
  <si>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</si>
  <si>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</si>
  <si>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</si>
  <si>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</si>
  <si>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</si>
  <si>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</si>
  <si>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</si>
  <si>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</si>
  <si>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</si>
  <si>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</si>
  <si>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</si>
  <si>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</si>
  <si>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</si>
  <si>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</si>
  <si>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</si>
  <si>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</si>
  <si>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</si>
  <si>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</si>
  <si>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</si>
  <si>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</si>
  <si>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</si>
  <si>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</si>
  <si>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</si>
  <si>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</si>
  <si>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</si>
  <si>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</si>
  <si>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</si>
  <si>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</si>
  <si>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</si>
  <si>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</si>
  <si>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</si>
  <si>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</si>
  <si>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</si>
  <si>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</si>
  <si>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</si>
  <si>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</si>
  <si>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</si>
  <si>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</si>
  <si>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</si>
  <si>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</si>
  <si>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</si>
  <si>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</si>
  <si>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</si>
  <si>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</si>
  <si>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</si>
  <si>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</si>
  <si>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</si>
  <si>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</si>
  <si>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</si>
  <si>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</si>
  <si>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</si>
  <si>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</si>
  <si>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</si>
  <si>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</si>
  <si>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</si>
  <si>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</si>
  <si>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</si>
  <si>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</si>
  <si>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</si>
  <si>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</si>
  <si>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</si>
  <si>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</si>
  <si>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</si>
  <si>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</si>
  <si>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</si>
  <si>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</si>
  <si>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</si>
  <si>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</si>
  <si>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</si>
  <si>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</si>
  <si>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</si>
  <si>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</si>
  <si>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</si>
  <si>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</si>
  <si>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</si>
  <si>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</si>
  <si>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</si>
  <si>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</si>
  <si>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</si>
  <si>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</si>
  <si>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</si>
  <si>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</si>
  <si>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</si>
  <si>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</si>
  <si>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</si>
  <si>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</si>
  <si>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</si>
  <si>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</si>
  <si>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</si>
  <si>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</si>
  <si>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</si>
  <si>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</si>
  <si>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</si>
  <si>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</si>
  <si>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</si>
  <si>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</si>
  <si>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</si>
  <si>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</si>
  <si>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</si>
  <si>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</si>
  <si>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</si>
  <si>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</si>
  <si>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</si>
  <si>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</si>
  <si>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</si>
  <si>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</si>
  <si>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</si>
  <si>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</si>
  <si>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</si>
  <si>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</si>
  <si>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</si>
  <si>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</si>
  <si>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</si>
  <si>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</si>
  <si>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</si>
  <si>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</si>
  <si>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</si>
  <si>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</si>
  <si>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</si>
  <si>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</si>
  <si>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</si>
  <si>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</si>
  <si>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</si>
  <si>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</si>
  <si>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</si>
  <si>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</si>
  <si>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</si>
  <si>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</si>
  <si>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</si>
  <si>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</si>
  <si>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</si>
  <si>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</si>
  <si>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</si>
  <si>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</si>
  <si>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</si>
  <si>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</si>
  <si>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</si>
  <si>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</si>
  <si>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</si>
  <si>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</si>
  <si>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</si>
  <si>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</si>
  <si>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</si>
  <si>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</si>
  <si>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</si>
  <si>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</si>
  <si>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</si>
  <si>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</si>
  <si>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</si>
  <si>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</si>
  <si>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</si>
  <si>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</si>
  <si>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</si>
  <si>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</si>
  <si>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</si>
  <si>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</si>
  <si>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</si>
  <si>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</si>
  <si>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</si>
  <si>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</si>
  <si>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</si>
  <si>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</si>
  <si>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</si>
  <si>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</si>
  <si>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</si>
  <si>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</si>
  <si>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</si>
  <si>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</si>
  <si>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</si>
  <si>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</si>
  <si>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</si>
  <si>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</si>
  <si>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</si>
  <si>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</si>
  <si>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</si>
  <si>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</si>
  <si>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</si>
  <si>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</si>
  <si>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</si>
  <si>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</si>
  <si>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</si>
  <si>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</si>
  <si>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</si>
  <si>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</si>
  <si>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</si>
  <si>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</si>
  <si>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</si>
  <si>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</si>
  <si>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</si>
  <si>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</si>
  <si>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</si>
  <si>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</si>
  <si>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</si>
  <si>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</si>
  <si>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</si>
  <si>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</si>
  <si>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</si>
  <si>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</si>
  <si>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</si>
  <si>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</si>
  <si>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</si>
  <si>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</si>
  <si>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</si>
  <si>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</si>
  <si>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</si>
  <si>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</si>
  <si>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</si>
  <si>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</si>
  <si>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</si>
  <si>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</si>
  <si>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</si>
  <si>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</si>
  <si>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</si>
  <si>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</si>
  <si>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</si>
  <si>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</si>
  <si>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</si>
  <si>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</si>
  <si>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</si>
  <si>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</si>
  <si>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</si>
  <si>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</si>
  <si>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</si>
  <si>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</si>
  <si>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</si>
  <si>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</si>
  <si>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</si>
  <si>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</si>
  <si>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</si>
  <si>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</si>
  <si>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</si>
  <si>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</si>
  <si>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</si>
  <si>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</si>
  <si>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</si>
  <si>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</si>
  <si>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</si>
  <si>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</si>
  <si>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</si>
  <si>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</si>
  <si>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</si>
  <si>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</si>
  <si>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</si>
  <si>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</si>
  <si>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</si>
  <si>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</si>
  <si>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</si>
  <si>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</si>
  <si>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</si>
  <si>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</si>
  <si>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</si>
  <si>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</si>
  <si>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</si>
  <si>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</si>
  <si>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</si>
  <si>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</si>
  <si>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</si>
  <si>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</si>
  <si>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</si>
  <si>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</si>
  <si>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</si>
  <si>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</si>
  <si>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</si>
  <si>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</si>
  <si>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</si>
  <si>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</si>
  <si>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</si>
  <si>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</si>
  <si>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</si>
  <si>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</si>
  <si>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</si>
  <si>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</si>
  <si>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</si>
  <si>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</si>
  <si>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</si>
  <si>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</si>
  <si>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</si>
  <si>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</si>
  <si>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</si>
  <si>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</si>
  <si>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</si>
  <si>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</si>
  <si>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</si>
  <si>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</si>
  <si>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</si>
  <si>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</si>
  <si>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</si>
  <si>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</si>
  <si>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</si>
  <si>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</si>
  <si>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</si>
  <si>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</si>
  <si>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</si>
  <si>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</si>
  <si>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</si>
  <si>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</si>
  <si>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</si>
  <si>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</si>
  <si>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</si>
  <si>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</si>
  <si>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</si>
  <si>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</si>
  <si>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</si>
  <si>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</si>
  <si>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</si>
  <si>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</si>
  <si>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</si>
  <si>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</si>
  <si>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</si>
  <si>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</si>
  <si>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</si>
  <si>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</si>
  <si>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</si>
  <si>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</si>
  <si>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</si>
  <si>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</si>
  <si>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</si>
  <si>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</si>
  <si>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</si>
  <si>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</si>
  <si>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</si>
  <si>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</si>
  <si>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</si>
  <si>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</si>
  <si>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</si>
  <si>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</si>
  <si>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</si>
  <si>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</si>
  <si>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</si>
  <si>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</si>
  <si>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</si>
  <si>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</si>
  <si>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</si>
  <si>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</si>
  <si>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</si>
  <si>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</si>
  <si>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</si>
  <si>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</si>
  <si>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</si>
  <si>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</si>
  <si>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</si>
  <si>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</si>
  <si>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</si>
  <si>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</si>
  <si>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</si>
  <si>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</si>
  <si>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</si>
  <si>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</si>
  <si>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</si>
  <si>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</si>
  <si>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</si>
  <si>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</si>
  <si>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</si>
  <si>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</si>
  <si>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</si>
  <si>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</si>
  <si>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</si>
  <si>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</si>
  <si>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</si>
  <si>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</si>
  <si>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</si>
  <si>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</si>
  <si>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</si>
  <si>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</si>
  <si>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</si>
  <si>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</si>
  <si>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</si>
  <si>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</si>
  <si>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</si>
  <si>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</si>
  <si>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</si>
  <si>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</si>
  <si>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</si>
  <si>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</si>
  <si>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</si>
  <si>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</si>
  <si>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</si>
  <si>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</si>
  <si>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</si>
  <si>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</si>
  <si>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</si>
  <si>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</si>
  <si>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</si>
  <si>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</si>
  <si>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</si>
  <si>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</si>
  <si>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</si>
  <si>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</si>
  <si>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</si>
  <si>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</si>
  <si>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</si>
  <si>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</si>
  <si>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</si>
  <si>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</si>
  <si>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</si>
  <si>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</si>
  <si>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</si>
  <si>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</si>
  <si>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</si>
  <si>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</si>
  <si>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</si>
  <si>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</si>
  <si>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</si>
  <si>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</si>
  <si>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</si>
  <si>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</si>
  <si>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</si>
  <si>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</si>
  <si>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</si>
  <si>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</si>
  <si>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</si>
  <si>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</si>
  <si>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</si>
  <si>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</si>
  <si>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</si>
  <si>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</si>
  <si>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</si>
  <si>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</si>
  <si>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</si>
  <si>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</si>
  <si>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</si>
  <si>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</si>
  <si>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</si>
  <si>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</si>
  <si>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</si>
  <si>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</si>
  <si>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</si>
  <si>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</si>
  <si>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</si>
  <si>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</si>
  <si>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</si>
  <si>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</si>
  <si>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</si>
  <si>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</si>
  <si>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</si>
  <si>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</si>
  <si>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</si>
  <si>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</si>
  <si>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</si>
  <si>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</si>
  <si>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</si>
  <si>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</si>
  <si>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</si>
  <si>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</si>
  <si>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</si>
  <si>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</si>
  <si>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</si>
  <si>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</si>
  <si>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</si>
  <si>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</si>
  <si>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</si>
  <si>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</si>
  <si>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</si>
  <si>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</si>
  <si>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</si>
  <si>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</si>
  <si>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</si>
  <si>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</si>
  <si>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</si>
  <si>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</si>
  <si>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</si>
  <si>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</si>
  <si>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</si>
  <si>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</si>
  <si>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</si>
  <si>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</si>
  <si>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</si>
  <si>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</si>
  <si>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</si>
  <si>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</si>
  <si>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</si>
  <si>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</si>
  <si>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</si>
  <si>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</si>
  <si>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</si>
  <si>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</si>
  <si>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</si>
  <si>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</si>
  <si>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</si>
  <si>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</si>
  <si>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</si>
  <si>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</si>
  <si>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</si>
  <si>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</si>
  <si>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</si>
  <si>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</si>
  <si>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</si>
  <si>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</si>
  <si>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</si>
  <si>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</si>
  <si>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</si>
  <si>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</si>
  <si>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</si>
  <si>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</si>
  <si>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</si>
  <si>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</si>
  <si>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</si>
  <si>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</si>
  <si>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</si>
  <si>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</si>
  <si>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</si>
  <si>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</si>
  <si>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</si>
  <si>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</si>
  <si>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</si>
  <si>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</si>
  <si>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</si>
  <si>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</si>
  <si>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</si>
  <si>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</si>
  <si>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</si>
  <si>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</si>
  <si>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</si>
  <si>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</si>
  <si>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</si>
  <si>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</si>
  <si>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</si>
  <si>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</si>
  <si>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</si>
  <si>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</si>
  <si>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</si>
  <si>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</si>
  <si>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</si>
  <si>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</si>
  <si>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</si>
  <si>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</si>
  <si>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</si>
  <si>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</si>
  <si>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</si>
  <si>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</si>
  <si>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</si>
  <si>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</si>
  <si>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</si>
  <si>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</si>
  <si>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</si>
  <si>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</si>
  <si>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</si>
  <si>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</si>
  <si>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</si>
  <si>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</si>
  <si>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</si>
  <si>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</si>
  <si>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</si>
  <si>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</si>
  <si>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</si>
  <si>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</si>
  <si>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</si>
  <si>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</si>
  <si>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</si>
  <si>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</si>
  <si>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</si>
  <si>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</si>
  <si>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</si>
  <si>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</si>
  <si>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</si>
  <si>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</si>
  <si>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</si>
  <si>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</si>
  <si>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</si>
  <si>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</si>
  <si>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</si>
  <si>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</si>
  <si>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</si>
  <si>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</si>
  <si>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</si>
  <si>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</si>
  <si>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</si>
  <si>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</si>
  <si>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</si>
  <si>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</si>
  <si>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</si>
  <si>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</si>
  <si>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</si>
  <si>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</si>
  <si>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</si>
  <si>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</si>
  <si>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</si>
  <si>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</si>
  <si>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</si>
  <si>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</si>
  <si>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</si>
  <si>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</si>
  <si>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</si>
  <si>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</si>
  <si>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</si>
  <si>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</si>
  <si>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</si>
  <si>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</si>
  <si>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</si>
  <si>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</si>
  <si>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</si>
  <si>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</si>
  <si>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</si>
  <si>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</si>
  <si>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</si>
  <si>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</si>
  <si>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</si>
  <si>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</si>
  <si>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</si>
  <si>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</si>
  <si>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</si>
  <si>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</si>
  <si>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</si>
  <si>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</si>
  <si>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</si>
  <si>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</si>
  <si>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</si>
  <si>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</si>
  <si>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</si>
  <si>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</si>
  <si>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</si>
  <si>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</si>
  <si>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</si>
  <si>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</si>
  <si>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</si>
  <si>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</si>
  <si>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</si>
  <si>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</si>
  <si>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</si>
  <si>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</si>
  <si>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</si>
  <si>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</si>
  <si>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</si>
  <si>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</si>
  <si>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</si>
  <si>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</si>
  <si>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</si>
  <si>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</si>
  <si>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</si>
  <si>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</si>
  <si>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</si>
  <si>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</si>
  <si>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</si>
  <si>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</si>
  <si>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</si>
  <si>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</si>
  <si>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</si>
  <si>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</si>
  <si>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</si>
  <si>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</si>
  <si>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</si>
  <si>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</si>
  <si>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</si>
  <si>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</si>
  <si>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</si>
  <si>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</si>
  <si>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</si>
  <si>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</si>
  <si>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</si>
  <si>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</si>
  <si>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</si>
  <si>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</si>
  <si>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</si>
  <si>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</si>
  <si>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</si>
  <si>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</si>
  <si>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</si>
  <si>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</si>
  <si>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</si>
  <si>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</si>
  <si>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</si>
  <si>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</si>
  <si>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</si>
  <si>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</si>
  <si>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</si>
  <si>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</si>
  <si>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</si>
  <si>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</si>
  <si>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</si>
  <si>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</si>
  <si>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</si>
  <si>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</si>
  <si>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</si>
  <si>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</si>
  <si>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</si>
  <si>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</si>
  <si>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</si>
  <si>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</si>
  <si>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</si>
  <si>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</si>
  <si>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</si>
  <si>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</si>
  <si>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</si>
  <si>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</si>
  <si>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</si>
  <si>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</si>
  <si>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</si>
  <si>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</si>
  <si>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</si>
  <si>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</si>
  <si>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</si>
  <si>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</si>
  <si>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</si>
  <si>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</si>
  <si>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</si>
  <si>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</si>
  <si>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</si>
  <si>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</si>
  <si>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</si>
  <si>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</si>
  <si>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</si>
  <si>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</si>
  <si>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</si>
  <si>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</si>
  <si>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</si>
  <si>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</si>
  <si>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</si>
  <si>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</si>
  <si>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</si>
  <si>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</si>
  <si>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</si>
  <si>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</si>
  <si>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</si>
  <si>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</si>
  <si>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</si>
  <si>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</si>
  <si>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</si>
  <si>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</si>
  <si>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</si>
  <si>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</si>
  <si>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</si>
  <si>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</si>
  <si>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</si>
  <si>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</si>
  <si>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</si>
  <si>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</si>
  <si>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</si>
  <si>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</si>
  <si>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</si>
  <si>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</si>
  <si>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</si>
  <si>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</si>
  <si>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</si>
  <si>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</si>
  <si>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</si>
  <si>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</si>
  <si>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</si>
  <si>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</si>
  <si>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</si>
  <si>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</si>
  <si>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</si>
  <si>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</si>
  <si>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</si>
  <si>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</si>
  <si>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</si>
  <si>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</si>
  <si>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</si>
  <si>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</si>
  <si>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</si>
  <si>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</si>
  <si>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</si>
  <si>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</si>
  <si>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</si>
  <si>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</si>
  <si>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</si>
  <si>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</si>
  <si>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</si>
  <si>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</si>
  <si>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</si>
  <si>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</si>
  <si>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</si>
  <si>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</si>
  <si>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</si>
  <si>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</si>
  <si>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</si>
  <si>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</si>
  <si>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</si>
  <si>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</si>
  <si>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</si>
  <si>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</si>
  <si>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</si>
  <si>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</si>
  <si>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</si>
  <si>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</si>
  <si>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</si>
  <si>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</si>
  <si>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</si>
  <si>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</si>
  <si>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</si>
  <si>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</si>
  <si>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</si>
  <si>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</si>
  <si>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</si>
  <si>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</si>
  <si>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</si>
  <si>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</si>
  <si>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</si>
  <si>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</si>
  <si>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</si>
  <si>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</si>
  <si>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</si>
  <si>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</si>
  <si>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</si>
  <si>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</si>
  <si>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</si>
  <si>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</si>
  <si>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</si>
  <si>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</si>
  <si>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</si>
  <si>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</si>
  <si>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</si>
  <si>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</si>
  <si>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</si>
  <si>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</si>
  <si>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</si>
  <si>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</si>
  <si>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</si>
  <si>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</si>
  <si>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</si>
  <si>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</si>
  <si>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</si>
  <si>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</si>
  <si>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</si>
  <si>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</si>
  <si>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</si>
  <si>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</si>
  <si>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</si>
  <si>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</si>
  <si>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</si>
  <si>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</si>
  <si>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</si>
  <si>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</si>
  <si>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</si>
  <si>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</si>
  <si>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</si>
  <si>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</si>
  <si>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</si>
  <si>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</si>
  <si>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</si>
  <si>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</si>
  <si>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</si>
  <si>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</si>
  <si>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</si>
  <si>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</si>
  <si>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</si>
  <si>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</si>
  <si>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</si>
  <si>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</si>
  <si>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</si>
  <si>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</si>
  <si>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</si>
  <si>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</si>
  <si>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</si>
  <si>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</si>
  <si>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</si>
  <si>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</si>
  <si>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</si>
  <si>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</si>
  <si>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</si>
  <si>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</si>
  <si>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</si>
  <si>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</si>
  <si>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</si>
  <si>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</si>
  <si>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</si>
  <si>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</si>
  <si>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</si>
  <si>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</si>
  <si>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</si>
  <si>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</si>
  <si>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</si>
  <si>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</si>
  <si>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</si>
  <si>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</si>
  <si>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</si>
  <si>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</si>
  <si>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</si>
  <si>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</si>
  <si>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</si>
  <si>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</si>
  <si>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</si>
  <si>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</si>
  <si>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</si>
  <si>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</si>
  <si>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</si>
  <si>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</si>
  <si>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</si>
  <si>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</si>
  <si>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</si>
  <si>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</si>
  <si>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</si>
  <si>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</si>
  <si>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</si>
  <si>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</si>
  <si>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</si>
  <si>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</si>
  <si>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</si>
  <si>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</si>
  <si>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</si>
  <si>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</si>
  <si>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</si>
  <si>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</si>
  <si>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</si>
  <si>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</si>
  <si>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</si>
  <si>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</si>
  <si>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</si>
  <si>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</si>
  <si>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</si>
  <si>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</si>
  <si>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</si>
  <si>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</si>
  <si>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</si>
  <si>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</si>
  <si>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</si>
  <si>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</si>
  <si>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</si>
  <si>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</si>
  <si>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</si>
  <si>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</si>
  <si>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</si>
  <si>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</si>
  <si>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</si>
  <si>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</si>
  <si>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</si>
  <si>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</si>
  <si>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</si>
  <si>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</si>
  <si>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</si>
  <si>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</si>
  <si>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</si>
  <si>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</si>
  <si>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</si>
  <si>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</si>
  <si>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</si>
  <si>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</si>
  <si>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</si>
  <si>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</si>
  <si>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</si>
  <si>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</si>
  <si>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</si>
  <si>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</si>
  <si>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</si>
  <si>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</si>
  <si>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</si>
  <si>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</si>
  <si>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</si>
  <si>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</si>
  <si>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</si>
  <si>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</si>
  <si>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</si>
  <si>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</si>
  <si>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</si>
  <si>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</si>
  <si>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</si>
  <si>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</si>
  <si>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</si>
  <si>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</si>
  <si>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</si>
  <si>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</si>
  <si>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</si>
  <si>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</si>
  <si>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</si>
  <si>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</si>
  <si>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</si>
  <si>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</si>
  <si>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</si>
  <si>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</si>
  <si>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</si>
  <si>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</si>
  <si>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</si>
  <si>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</si>
  <si>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</si>
  <si>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</si>
  <si>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</si>
  <si>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</si>
  <si>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</si>
  <si>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</si>
  <si>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</si>
  <si>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</si>
  <si>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</si>
  <si>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</si>
  <si>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</si>
  <si>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</si>
  <si>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</si>
  <si>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</si>
  <si>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</si>
  <si>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</si>
  <si>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</si>
  <si>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</si>
  <si>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</si>
  <si>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</si>
  <si>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</si>
  <si>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</si>
  <si>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</si>
  <si>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</si>
  <si>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</si>
  <si>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</si>
  <si>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</si>
  <si>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</si>
  <si>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</si>
  <si>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</si>
  <si>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</si>
  <si>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</si>
  <si>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</si>
  <si>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</si>
  <si>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</si>
  <si>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</si>
  <si>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</si>
  <si>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</si>
  <si>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</si>
  <si>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</si>
  <si>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</si>
  <si>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</si>
  <si>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</si>
  <si>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</si>
  <si>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</si>
  <si>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</si>
  <si>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</si>
  <si>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</si>
  <si>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</si>
  <si>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</si>
  <si>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</si>
  <si>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</si>
  <si>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</si>
  <si>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</si>
  <si>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</si>
  <si>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</si>
  <si>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</si>
  <si>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</si>
  <si>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</si>
  <si>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</si>
  <si>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</si>
  <si>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</si>
  <si>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</si>
  <si>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</si>
  <si>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</si>
  <si>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</si>
  <si>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</si>
  <si>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</si>
  <si>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</si>
  <si>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</si>
  <si>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</si>
  <si>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</si>
  <si>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</si>
  <si>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</si>
  <si>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</si>
  <si>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</si>
  <si>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</si>
  <si>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</si>
  <si>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</si>
  <si>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</si>
  <si>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</si>
  <si>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</si>
  <si>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</si>
  <si>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</si>
  <si>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</si>
  <si>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</si>
  <si>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</si>
  <si>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</si>
  <si>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</si>
  <si>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</si>
  <si>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</si>
  <si>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</si>
  <si>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</si>
  <si>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</si>
  <si>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</si>
  <si>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</si>
  <si>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</si>
  <si>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</si>
  <si>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</si>
  <si>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</si>
  <si>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</si>
  <si>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</si>
  <si>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</si>
  <si>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</si>
  <si>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</si>
  <si>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</si>
  <si>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</si>
  <si>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</si>
  <si>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</si>
  <si>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</si>
  <si>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</si>
  <si>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</si>
  <si>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</si>
  <si>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</si>
  <si>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</si>
  <si>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</si>
  <si>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</si>
  <si>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</si>
  <si>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</si>
  <si>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</si>
  <si>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</si>
  <si>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</si>
  <si>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</si>
  <si>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</si>
  <si>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</si>
  <si>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</si>
  <si>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</si>
  <si>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</si>
  <si>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</si>
  <si>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</si>
  <si>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</si>
  <si>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</si>
  <si>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</si>
  <si>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</si>
  <si>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</si>
  <si>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</si>
  <si>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</si>
  <si>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</si>
  <si>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</si>
  <si>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</si>
  <si>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</si>
  <si>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</si>
  <si>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</si>
  <si>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</si>
  <si>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</si>
  <si>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</si>
  <si>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</si>
  <si>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</si>
  <si>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</si>
  <si>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</si>
  <si>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</si>
  <si>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</si>
  <si>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</si>
  <si>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</si>
  <si>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</si>
  <si>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</si>
  <si>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</si>
  <si>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</si>
  <si>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</si>
  <si>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</si>
  <si>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</si>
  <si>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</si>
  <si>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</si>
  <si>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</si>
  <si>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</si>
  <si>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</si>
  <si>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</si>
  <si>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</si>
  <si>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</si>
  <si>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</si>
  <si>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</si>
  <si>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</si>
  <si>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</si>
  <si>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</si>
  <si>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</si>
  <si>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</si>
  <si>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</si>
  <si>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</si>
  <si>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</si>
  <si>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</si>
  <si>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</si>
  <si>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</si>
  <si>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</si>
  <si>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</si>
  <si>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</si>
  <si>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</si>
  <si>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</si>
  <si>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</si>
  <si>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</si>
  <si>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</si>
  <si>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</si>
  <si>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</si>
  <si>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</si>
  <si>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</si>
  <si>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</si>
  <si>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</si>
  <si>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</si>
  <si>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</si>
  <si>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</si>
  <si>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</si>
  <si>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</si>
  <si>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</si>
  <si>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</si>
  <si>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</si>
  <si>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</si>
  <si>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</si>
  <si>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</si>
  <si>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</si>
  <si>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</si>
  <si>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</si>
  <si>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</si>
  <si>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</si>
  <si>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</si>
  <si>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</si>
  <si>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</si>
  <si>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</si>
  <si>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</si>
  <si>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</si>
  <si>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</si>
  <si>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</si>
  <si>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</si>
  <si>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</si>
  <si>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</si>
  <si>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</si>
  <si>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</si>
  <si>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</si>
  <si>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</si>
  <si>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</si>
  <si>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</si>
  <si>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</si>
  <si>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</si>
  <si>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</si>
  <si>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</si>
  <si>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</si>
  <si>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</si>
  <si>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</si>
  <si>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</si>
  <si>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</si>
  <si>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</si>
  <si>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</si>
  <si>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</si>
  <si>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</si>
  <si>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</si>
  <si>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</si>
  <si>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</si>
  <si>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</si>
  <si>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</si>
  <si>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</si>
  <si>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</si>
  <si>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</si>
  <si>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</si>
  <si>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</si>
  <si>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</si>
  <si>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</si>
  <si>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</si>
  <si>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</si>
  <si>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</si>
  <si>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</si>
  <si>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</si>
  <si>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</si>
  <si>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</si>
  <si>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</si>
  <si>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</si>
  <si>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</si>
  <si>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</si>
  <si>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</si>
  <si>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</si>
  <si>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</si>
  <si>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</si>
  <si>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</si>
  <si>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</si>
  <si>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</si>
  <si>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</si>
  <si>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</si>
  <si>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</si>
  <si>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</si>
  <si>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</si>
  <si>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</si>
  <si>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</si>
  <si>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</si>
  <si>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</si>
  <si>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</si>
  <si>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</si>
  <si>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</si>
  <si>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</si>
  <si>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</si>
  <si>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</si>
  <si>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</si>
  <si>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</si>
  <si>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</si>
  <si>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</si>
  <si>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</si>
  <si>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</si>
  <si>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</si>
  <si>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</si>
  <si>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</si>
  <si>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</si>
  <si>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</si>
  <si>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</si>
  <si>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</si>
  <si>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</si>
  <si>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</si>
  <si>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</si>
  <si>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</si>
  <si>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</si>
  <si>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</si>
  <si>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</si>
  <si>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</si>
  <si>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</si>
  <si>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</si>
  <si>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</si>
  <si>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</si>
  <si>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</si>
  <si>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</si>
  <si>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</si>
  <si>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</si>
  <si>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</si>
  <si>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</si>
  <si>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</si>
  <si>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</si>
  <si>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</si>
  <si>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</si>
  <si>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</si>
  <si>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</si>
  <si>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</si>
  <si>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</si>
  <si>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</si>
  <si>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</si>
  <si>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</si>
  <si>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</si>
  <si>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</si>
  <si>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</si>
  <si>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</si>
  <si>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</si>
  <si>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</si>
  <si>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</si>
  <si>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</si>
  <si>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</si>
  <si>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</si>
  <si>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</si>
  <si>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</si>
  <si>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</si>
  <si>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</si>
  <si>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</si>
  <si>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</si>
  <si>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</si>
  <si>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</si>
  <si>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</si>
  <si>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</si>
  <si>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</si>
  <si>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</si>
  <si>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</si>
  <si>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</si>
  <si>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</si>
  <si>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</si>
  <si>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</si>
  <si>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</si>
  <si>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</si>
  <si>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</si>
  <si>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</si>
  <si>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</si>
  <si>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</si>
  <si>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</si>
  <si>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</si>
  <si>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</si>
  <si>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</si>
  <si>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</si>
  <si>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</si>
  <si>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</si>
  <si>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</si>
  <si>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</si>
  <si>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</si>
  <si>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</si>
  <si>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</si>
  <si>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</si>
  <si>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</si>
  <si>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</si>
  <si>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</si>
  <si>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</si>
  <si>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</si>
  <si>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</si>
  <si>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</si>
  <si>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</si>
  <si>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</si>
  <si>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</si>
  <si>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</si>
  <si>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</si>
  <si>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</si>
  <si>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</si>
  <si>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</si>
  <si>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</si>
  <si>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</si>
  <si>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</si>
  <si>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</si>
  <si>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</si>
  <si>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</si>
  <si>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</si>
  <si>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</si>
  <si>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</si>
  <si>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</si>
  <si>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</si>
  <si>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</si>
  <si>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</si>
  <si>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</si>
  <si>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</si>
  <si>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</si>
  <si>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</si>
  <si>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</si>
  <si>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</si>
  <si>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</si>
  <si>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</si>
  <si>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</si>
  <si>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</si>
  <si>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</si>
  <si>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</si>
  <si>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</si>
  <si>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</si>
  <si>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</si>
  <si>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</si>
  <si>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</si>
  <si>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</si>
  <si>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</si>
  <si>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</si>
  <si>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</si>
  <si>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</si>
  <si>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</si>
  <si>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</si>
  <si>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</si>
  <si>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</si>
  <si>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</si>
  <si>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</si>
  <si>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</si>
  <si>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</si>
  <si>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</si>
  <si>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</si>
  <si>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</si>
  <si>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</si>
  <si>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</si>
  <si>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</si>
  <si>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</si>
  <si>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</si>
  <si>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</si>
  <si>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</si>
  <si>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</si>
  <si>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</si>
  <si>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</si>
  <si>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</si>
  <si>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</si>
  <si>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</si>
  <si>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</si>
  <si>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</si>
  <si>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</si>
  <si>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</si>
  <si>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</si>
  <si>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</si>
  <si>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</si>
  <si>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</si>
  <si>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</si>
  <si>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</si>
  <si>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</si>
  <si>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</si>
  <si>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</si>
  <si>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</si>
  <si>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</si>
  <si>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</si>
  <si>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</si>
  <si>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</si>
  <si>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</si>
  <si>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</si>
  <si>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</si>
  <si>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</si>
  <si>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</si>
  <si>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</si>
  <si>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</si>
  <si>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</si>
  <si>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</si>
  <si>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</si>
  <si>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</si>
  <si>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</si>
  <si>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</si>
  <si>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</si>
  <si>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</si>
  <si>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</si>
  <si>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</si>
  <si>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</si>
  <si>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</si>
  <si>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</si>
  <si>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</si>
  <si>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</si>
  <si>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</si>
  <si>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</si>
  <si>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</si>
  <si>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</si>
  <si>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</si>
  <si>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</si>
  <si>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</si>
  <si>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</si>
  <si>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</si>
  <si>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</si>
  <si>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</si>
  <si>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</si>
  <si>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</si>
  <si>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</si>
  <si>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</si>
  <si>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</si>
  <si>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</si>
  <si>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</si>
  <si>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</si>
  <si>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</si>
  <si>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</si>
  <si>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</si>
  <si>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</si>
  <si>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</si>
  <si>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</si>
  <si>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</si>
  <si>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</si>
  <si>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</si>
  <si>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</si>
  <si>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</si>
  <si>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</si>
  <si>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</si>
  <si>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</si>
  <si>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</si>
  <si>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</si>
  <si>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</si>
  <si>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</si>
  <si>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</si>
  <si>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</si>
  <si>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</si>
  <si>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</si>
  <si>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</si>
  <si>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</si>
  <si>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</si>
  <si>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</si>
  <si>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</si>
  <si>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</si>
  <si>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</si>
  <si>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</si>
  <si>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</si>
  <si>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</si>
  <si>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</si>
  <si>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</si>
  <si>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</si>
  <si>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</si>
  <si>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</si>
  <si>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</si>
  <si>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</si>
  <si>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</si>
  <si>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</si>
  <si>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</si>
  <si>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</si>
  <si>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</si>
  <si>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</si>
  <si>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</si>
  <si>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</si>
  <si>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</si>
  <si>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</si>
  <si>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</si>
  <si>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</si>
  <si>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</si>
  <si>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</si>
  <si>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</si>
  <si>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</si>
  <si>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</si>
  <si>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</si>
  <si>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</si>
  <si>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</si>
  <si>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</si>
  <si>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</si>
  <si>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</si>
  <si>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</si>
  <si>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</si>
  <si>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</si>
  <si>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</si>
  <si>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</si>
  <si>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</si>
  <si>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</si>
  <si>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</si>
  <si>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</si>
  <si>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</si>
  <si>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</si>
  <si>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</si>
  <si>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</si>
  <si>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</si>
  <si>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</si>
  <si>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</si>
  <si>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</si>
  <si>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</si>
  <si>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</si>
  <si>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</si>
  <si>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</si>
  <si>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</si>
  <si>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</si>
  <si>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</si>
  <si>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</si>
  <si>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</si>
  <si>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</si>
  <si>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</si>
  <si>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</si>
  <si>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</si>
  <si>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</si>
  <si>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</si>
  <si>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</si>
  <si>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</si>
  <si>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</si>
  <si>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</si>
  <si>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</si>
  <si>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</si>
  <si>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</si>
  <si>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</si>
  <si>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</si>
  <si>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</si>
  <si>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</si>
  <si>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</si>
  <si>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</si>
  <si>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</si>
  <si>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</si>
  <si>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</si>
  <si>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</si>
  <si>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</si>
  <si>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</si>
  <si>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</si>
  <si>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</si>
  <si>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</si>
  <si>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</si>
  <si>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</si>
  <si>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</si>
  <si>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</si>
  <si>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</si>
  <si>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</si>
  <si>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</si>
  <si>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</si>
  <si>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</si>
  <si>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</si>
  <si>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</si>
  <si>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</si>
  <si>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</si>
  <si>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</si>
  <si>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</si>
  <si>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</si>
  <si>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</si>
  <si>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</si>
  <si>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</si>
  <si>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</si>
  <si>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</si>
  <si>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</si>
  <si>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</si>
  <si>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</si>
  <si>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</si>
  <si>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</si>
  <si>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</si>
  <si>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</si>
  <si>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</si>
  <si>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</si>
  <si>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</si>
  <si>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</si>
  <si>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</si>
  <si>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</si>
  <si>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</si>
  <si>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</si>
  <si>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</si>
  <si>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</si>
  <si>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</si>
  <si>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</si>
  <si>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</si>
  <si>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</si>
  <si>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</si>
  <si>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</si>
  <si>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</si>
  <si>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</si>
  <si>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</si>
  <si>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</si>
  <si>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</si>
  <si>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</si>
  <si>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</si>
  <si>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</si>
  <si>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</si>
  <si>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</si>
  <si>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</si>
  <si>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</si>
  <si>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</si>
  <si>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</si>
  <si>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</si>
  <si>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</si>
  <si>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</si>
  <si>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</si>
  <si>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</si>
  <si>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</si>
  <si>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</si>
  <si>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</si>
  <si>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</si>
  <si>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</si>
  <si>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</si>
  <si>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</si>
  <si>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</si>
  <si>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</si>
  <si>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</si>
  <si>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</si>
  <si>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</si>
  <si>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</si>
  <si>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</si>
  <si>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</si>
  <si>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</si>
  <si>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</si>
  <si>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</si>
  <si>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</si>
  <si>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</si>
  <si>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</si>
  <si>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</si>
  <si>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</si>
  <si>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</si>
  <si>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</si>
  <si>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</si>
  <si>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</si>
  <si>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</si>
  <si>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</si>
  <si>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</si>
  <si>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</si>
  <si>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</si>
  <si>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</si>
  <si>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</si>
  <si>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</si>
  <si>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</si>
  <si>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</si>
  <si>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</si>
  <si>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</si>
  <si>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</si>
  <si>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</si>
  <si>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</si>
  <si>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</si>
  <si>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</si>
  <si>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</si>
  <si>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</si>
  <si>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</si>
  <si>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</si>
  <si>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</si>
  <si>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</si>
  <si>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</si>
  <si>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</si>
  <si>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</si>
  <si>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</si>
  <si>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</si>
  <si>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</si>
  <si>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</si>
  <si>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</si>
  <si>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</si>
  <si>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</si>
  <si>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</si>
  <si>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</si>
  <si>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</si>
  <si>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</si>
  <si>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</si>
  <si>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</si>
  <si>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</si>
  <si>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</si>
  <si>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</si>
  <si>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</si>
  <si>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</si>
  <si>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</si>
  <si>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</si>
  <si>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</si>
  <si>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</si>
  <si>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</si>
  <si>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</si>
  <si>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</si>
  <si>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</si>
  <si>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</si>
  <si>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</si>
  <si>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</si>
  <si>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</si>
  <si>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</si>
  <si>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</si>
  <si>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</si>
  <si>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</si>
  <si>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</si>
  <si>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</si>
  <si>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</si>
  <si>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</si>
  <si>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</si>
  <si>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</si>
  <si>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</si>
  <si>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</si>
  <si>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</si>
  <si>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</si>
  <si>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</si>
  <si>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</si>
  <si>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</si>
  <si>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</si>
  <si>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</si>
  <si>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</si>
  <si>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</si>
  <si>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</si>
  <si>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</si>
  <si>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</si>
  <si>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</si>
  <si>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</si>
  <si>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</si>
  <si>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</si>
  <si>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</si>
  <si>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</si>
  <si>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</si>
  <si>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</si>
  <si>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</si>
  <si>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</si>
  <si>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</si>
  <si>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</si>
  <si>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</si>
  <si>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</si>
  <si>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</si>
  <si>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</si>
  <si>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</si>
  <si>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</si>
  <si>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</si>
  <si>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</si>
  <si>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</si>
  <si>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</si>
  <si>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</si>
  <si>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</si>
  <si>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</si>
  <si>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</si>
  <si>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</si>
  <si>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</si>
  <si>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</si>
  <si>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</si>
  <si>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</si>
  <si>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</si>
  <si>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</si>
  <si>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</si>
  <si>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</si>
  <si>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</si>
  <si>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</si>
  <si>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</si>
  <si>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</si>
  <si>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</si>
  <si>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</si>
  <si>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</si>
  <si>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</si>
  <si>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</si>
  <si>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</si>
  <si>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</si>
  <si>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</si>
  <si>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</si>
  <si>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</si>
  <si>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</si>
  <si>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</si>
  <si>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</si>
  <si>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</si>
  <si>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</si>
  <si>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</si>
  <si>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</si>
  <si>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</si>
  <si>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</si>
  <si>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</si>
  <si>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</si>
  <si>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</si>
  <si>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</si>
  <si>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</si>
  <si>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</si>
  <si>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</si>
  <si>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</si>
  <si>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</si>
  <si>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</si>
  <si>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</si>
  <si>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</si>
  <si>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</si>
  <si>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</si>
  <si>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</si>
  <si>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</si>
  <si>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</si>
  <si>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</si>
  <si>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</si>
  <si>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</si>
  <si>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</si>
  <si>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</si>
  <si>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</si>
  <si>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</si>
  <si>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</si>
  <si>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</si>
  <si>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</si>
  <si>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</si>
  <si>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</si>
  <si>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</si>
  <si>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</si>
  <si>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</si>
  <si>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</si>
  <si>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</si>
  <si>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</si>
  <si>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</si>
  <si>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</si>
  <si>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</si>
  <si>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</si>
  <si>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</si>
  <si>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</si>
  <si>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</si>
  <si>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</si>
  <si>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</si>
  <si>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</si>
  <si>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</si>
  <si>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</si>
  <si>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</si>
  <si>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</si>
  <si>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</si>
  <si>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</si>
  <si>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</si>
  <si>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</si>
  <si>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</si>
  <si>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</si>
  <si>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</si>
  <si>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</si>
  <si>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</si>
  <si>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</si>
  <si>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</si>
  <si>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</si>
  <si>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</si>
  <si>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</si>
  <si>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</si>
  <si>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</si>
  <si>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</si>
  <si>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</si>
  <si>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</si>
  <si>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</si>
  <si>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</si>
  <si>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</si>
  <si>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</si>
  <si>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</si>
  <si>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</si>
  <si>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</si>
  <si>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</si>
  <si>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</si>
  <si>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</si>
  <si>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</si>
  <si>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</si>
  <si>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</si>
  <si>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</si>
  <si>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</si>
  <si>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</si>
  <si>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</si>
  <si>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</si>
  <si>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</si>
  <si>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</si>
  <si>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</si>
  <si>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</si>
  <si>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</si>
  <si>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</si>
  <si>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</si>
  <si>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</si>
  <si>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</si>
  <si>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</si>
  <si>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</si>
  <si>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</si>
  <si>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</si>
  <si>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</si>
  <si>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</si>
  <si>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</si>
  <si>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</si>
  <si>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</si>
  <si>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</si>
  <si>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</si>
  <si>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</si>
  <si>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</si>
  <si>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</si>
  <si>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</si>
  <si>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</si>
  <si>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</si>
  <si>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</si>
  <si>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</si>
  <si>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</si>
  <si>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</si>
  <si>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</si>
  <si>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</si>
  <si>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</si>
  <si>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</si>
  <si>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</si>
  <si>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</si>
  <si>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</si>
  <si>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</si>
  <si>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</si>
  <si>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</si>
  <si>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</si>
  <si>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</si>
  <si>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</si>
  <si>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</si>
  <si>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</si>
  <si>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</si>
  <si>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</si>
  <si>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</si>
  <si>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</si>
  <si>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</si>
  <si>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</si>
  <si>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</si>
  <si>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</si>
  <si>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</si>
  <si>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</si>
  <si>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</si>
  <si>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</si>
  <si>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</si>
  <si>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</si>
  <si>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</si>
  <si>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</si>
  <si>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</si>
  <si>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</si>
  <si>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</si>
  <si>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</si>
  <si>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</si>
  <si>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</si>
  <si>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</si>
  <si>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</si>
  <si>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</si>
  <si>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</si>
  <si>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</si>
  <si>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</si>
  <si>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</si>
  <si>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</si>
  <si>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</si>
  <si>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</si>
  <si>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</si>
  <si>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</si>
  <si>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</si>
  <si>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</si>
  <si>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</si>
  <si>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</si>
  <si>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</si>
  <si>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</si>
  <si>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</si>
  <si>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</si>
  <si>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</si>
  <si>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</si>
  <si>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</si>
  <si>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</si>
  <si>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</si>
  <si>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</si>
  <si>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</si>
  <si>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</si>
  <si>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</si>
  <si>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</si>
  <si>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</si>
  <si>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</si>
  <si>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</si>
  <si>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</si>
  <si>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</si>
  <si>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</si>
  <si>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</si>
  <si>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</si>
  <si>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</si>
  <si>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</si>
  <si>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</si>
  <si>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</si>
  <si>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</si>
  <si>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</si>
  <si>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</si>
  <si>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</si>
  <si>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</si>
  <si>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</si>
  <si>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</si>
  <si>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</si>
  <si>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</si>
  <si>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</si>
  <si>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</si>
  <si>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</si>
  <si>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</si>
  <si>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</si>
  <si>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</si>
  <si>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</si>
  <si>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</si>
  <si>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</si>
  <si>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</si>
  <si>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</si>
  <si>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</si>
  <si>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</si>
  <si>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</si>
  <si>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</si>
  <si>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</si>
  <si>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</si>
  <si>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</si>
  <si>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</si>
  <si>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</si>
  <si>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</si>
  <si>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</si>
  <si>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</si>
  <si>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</si>
  <si>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</si>
  <si>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</si>
  <si>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</si>
  <si>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</si>
  <si>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</si>
  <si>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</si>
  <si>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</si>
  <si>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</si>
  <si>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</si>
  <si>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</si>
  <si>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</si>
  <si>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</si>
  <si>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</si>
  <si>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</si>
  <si>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</si>
  <si>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</si>
  <si>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</si>
  <si>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</si>
  <si>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</si>
  <si>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</si>
  <si>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</si>
  <si>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</si>
  <si>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</si>
  <si>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</si>
  <si>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</si>
  <si>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</si>
  <si>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</si>
  <si>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</si>
  <si>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</si>
  <si>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</si>
  <si>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</si>
  <si>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</si>
  <si>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</si>
  <si>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</si>
  <si>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</si>
  <si>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</si>
  <si>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</si>
  <si>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</si>
  <si>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</si>
  <si>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</si>
  <si>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</si>
  <si>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</si>
  <si>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</si>
  <si>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</si>
  <si>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</si>
  <si>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</si>
  <si>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</si>
  <si>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</si>
  <si>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</si>
  <si>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</si>
  <si>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</si>
  <si>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</si>
  <si>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</si>
  <si>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</si>
  <si>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</si>
  <si>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</si>
  <si>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</si>
  <si>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</si>
  <si>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</si>
  <si>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</si>
  <si>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</si>
  <si>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</si>
  <si>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</si>
  <si>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</si>
  <si>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</si>
  <si>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</si>
  <si>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</si>
  <si>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</si>
  <si>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</si>
  <si>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</si>
  <si>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</si>
  <si>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</si>
  <si>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</si>
  <si>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</si>
  <si>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</si>
  <si>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</si>
  <si>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</si>
  <si>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</si>
  <si>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</si>
  <si>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</si>
  <si>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</si>
  <si>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</si>
  <si>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</si>
  <si>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</si>
  <si>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</si>
  <si>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</si>
  <si>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</si>
  <si>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</si>
  <si>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</si>
  <si>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</si>
  <si>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</si>
  <si>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</si>
  <si>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</si>
  <si>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</si>
  <si>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</si>
  <si>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</si>
  <si>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</si>
  <si>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</si>
  <si>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</si>
  <si>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</si>
  <si>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</si>
  <si>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</si>
  <si>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</si>
  <si>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</si>
  <si>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</si>
  <si>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</si>
  <si>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</si>
  <si>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</si>
  <si>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</si>
  <si>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</si>
  <si>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</si>
  <si>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</si>
  <si>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</si>
  <si>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</si>
  <si>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</si>
  <si>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</si>
  <si>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</si>
  <si>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</si>
  <si>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</si>
  <si>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</si>
  <si>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</si>
  <si>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</si>
  <si>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</si>
  <si>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</si>
  <si>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</si>
  <si>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</si>
  <si>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</si>
  <si>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</si>
  <si>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</si>
  <si>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</si>
  <si>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</si>
  <si>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</si>
  <si>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</si>
  <si>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</si>
  <si>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</si>
  <si>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</si>
  <si>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</si>
  <si>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</si>
  <si>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</si>
  <si>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</si>
  <si>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</si>
  <si>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</si>
  <si>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</si>
  <si>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</si>
  <si>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</si>
  <si>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</si>
  <si>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</si>
  <si>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</si>
  <si>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</si>
  <si>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</si>
  <si>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</si>
  <si>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</si>
  <si>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</si>
  <si>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</si>
  <si>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</si>
  <si>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</si>
  <si>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</si>
  <si>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</si>
  <si>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</si>
  <si>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</si>
  <si>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</si>
  <si>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</si>
  <si>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</si>
  <si>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</si>
  <si>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</si>
  <si>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</si>
  <si>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</si>
  <si>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</si>
  <si>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</si>
  <si>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</si>
  <si>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</si>
  <si>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</si>
  <si>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</si>
  <si>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</si>
  <si>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</si>
  <si>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</si>
  <si>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</si>
  <si>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</si>
  <si>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</si>
  <si>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</si>
  <si>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</si>
  <si>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</si>
  <si>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</si>
  <si>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</si>
  <si>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</si>
  <si>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</si>
  <si>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</si>
  <si>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</si>
  <si>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</si>
  <si>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</si>
  <si>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</si>
  <si>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</si>
  <si>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</si>
  <si>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</si>
  <si>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</si>
  <si>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</si>
  <si>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</si>
  <si>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</si>
  <si>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</si>
  <si>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</si>
  <si>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</si>
  <si>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</si>
  <si>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</si>
  <si>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</si>
  <si>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</si>
  <si>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</si>
  <si>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</si>
  <si>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</si>
  <si>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</si>
  <si>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</si>
  <si>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</si>
  <si>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</si>
  <si>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</si>
  <si>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</si>
  <si>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</si>
  <si>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</si>
  <si>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</si>
  <si>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</si>
  <si>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</si>
  <si>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</si>
  <si>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</si>
  <si>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</si>
  <si>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</si>
  <si>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</si>
  <si>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</si>
  <si>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</si>
  <si>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</si>
  <si>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</si>
  <si>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</si>
  <si>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</si>
  <si>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</si>
  <si>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</si>
  <si>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</si>
  <si>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</si>
  <si>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</si>
  <si>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</si>
  <si>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</si>
  <si>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</si>
  <si>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</si>
  <si>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</si>
  <si>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</si>
  <si>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</si>
  <si>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</si>
  <si>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</si>
  <si>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</si>
  <si>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</si>
  <si>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</si>
  <si>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</si>
  <si>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</si>
  <si>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</si>
  <si>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</si>
  <si>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</si>
  <si>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</si>
  <si>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</si>
  <si>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</si>
  <si>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</si>
  <si>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</si>
  <si>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</si>
  <si>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</si>
  <si>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</si>
  <si>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</si>
  <si>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</si>
  <si>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</si>
  <si>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</si>
  <si>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</si>
  <si>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</si>
  <si>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</si>
  <si>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</si>
  <si>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</si>
  <si>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</si>
  <si>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</si>
  <si>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</si>
  <si>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</si>
  <si>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</si>
  <si>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</si>
  <si>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</si>
  <si>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</si>
  <si>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</si>
  <si>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</si>
  <si>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</si>
  <si>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</si>
  <si>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</si>
  <si>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</si>
  <si>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</si>
  <si>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</si>
  <si>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</si>
  <si>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</si>
  <si>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</si>
  <si>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</si>
  <si>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</si>
  <si>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</si>
  <si>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</si>
  <si>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</si>
  <si>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</si>
  <si>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</si>
  <si>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</si>
  <si>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</si>
  <si>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</si>
  <si>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</si>
  <si>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</si>
  <si>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</si>
  <si>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</si>
  <si>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</si>
  <si>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</si>
  <si>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</si>
  <si>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</si>
  <si>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</si>
  <si>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</si>
  <si>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</si>
  <si>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</si>
  <si>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</si>
  <si>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</si>
  <si>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</si>
  <si>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</si>
  <si>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</si>
  <si>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</si>
  <si>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</si>
  <si>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</si>
  <si>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</si>
  <si>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</si>
  <si>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</si>
  <si>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</si>
  <si>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</si>
  <si>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</si>
  <si>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</si>
  <si>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</si>
  <si>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</si>
  <si>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</si>
  <si>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</si>
  <si>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</si>
  <si>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</si>
  <si>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</si>
  <si>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</si>
  <si>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</si>
  <si>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</si>
  <si>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</si>
  <si>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</si>
  <si>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</si>
  <si>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</si>
  <si>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</si>
  <si>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</si>
  <si>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</si>
  <si>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</si>
  <si>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</si>
  <si>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</si>
  <si>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</si>
  <si>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</si>
  <si>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</si>
  <si>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</si>
  <si>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</si>
  <si>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</si>
  <si>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</si>
  <si>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</si>
  <si>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</si>
  <si>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</si>
  <si>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</si>
  <si>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</si>
  <si>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</si>
  <si>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</si>
  <si>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</si>
  <si>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</si>
  <si>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</si>
  <si>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</si>
  <si>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</si>
  <si>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</si>
  <si>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</si>
  <si>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</si>
  <si>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</si>
  <si>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</si>
  <si>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</si>
  <si>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</si>
  <si>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</si>
  <si>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</si>
  <si>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</si>
  <si>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</si>
  <si>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</si>
  <si>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</si>
  <si>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</si>
  <si>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</si>
  <si>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</si>
  <si>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</si>
  <si>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</si>
  <si>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</si>
  <si>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</si>
  <si>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</si>
  <si>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</si>
  <si>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</si>
  <si>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</si>
  <si>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</si>
  <si>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</si>
  <si>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</si>
  <si>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</si>
  <si>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</si>
  <si>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</si>
  <si>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</si>
  <si>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</si>
  <si>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</si>
  <si>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</si>
  <si>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</si>
  <si>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</si>
  <si>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</si>
  <si>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</si>
  <si>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</si>
  <si>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</si>
  <si>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</si>
  <si>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</si>
  <si>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</si>
  <si>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</si>
  <si>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</si>
  <si>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</si>
  <si>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</si>
  <si>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</si>
  <si>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</si>
  <si>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</si>
  <si>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</si>
  <si>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</si>
  <si>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</si>
  <si>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</si>
  <si>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</si>
  <si>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</si>
  <si>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</si>
  <si>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</si>
  <si>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</si>
  <si>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</si>
  <si>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</si>
  <si>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</si>
  <si>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</si>
  <si>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</si>
  <si>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</si>
  <si>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</si>
  <si>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</si>
  <si>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</si>
  <si>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</si>
  <si>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</si>
  <si>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</si>
  <si>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</si>
  <si>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</si>
  <si>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</si>
  <si>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</si>
  <si>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</si>
  <si>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</si>
  <si>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</si>
  <si>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</si>
  <si>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</si>
  <si>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</si>
  <si>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</si>
  <si>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</si>
  <si>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</si>
  <si>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</si>
  <si>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</si>
  <si>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</si>
  <si>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</si>
  <si>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</si>
  <si>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</si>
  <si>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</si>
  <si>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</si>
  <si>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</si>
  <si>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</si>
  <si>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</si>
  <si>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</si>
  <si>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</si>
  <si>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</si>
  <si>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</si>
  <si>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</si>
  <si>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</si>
  <si>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</si>
  <si>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</si>
  <si>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</si>
  <si>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</si>
  <si>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</si>
  <si>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</si>
  <si>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</si>
  <si>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</si>
  <si>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</si>
  <si>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</si>
  <si>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</si>
  <si>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</si>
  <si>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</si>
  <si>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</si>
  <si>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</si>
  <si>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</si>
  <si>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</si>
  <si>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</si>
  <si>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</si>
  <si>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</si>
  <si>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</si>
  <si>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</si>
  <si>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</si>
  <si>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</si>
  <si>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</si>
  <si>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</si>
  <si>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</si>
  <si>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</si>
  <si>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</si>
  <si>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</si>
  <si>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</si>
  <si>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</si>
  <si>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</si>
  <si>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</si>
  <si>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</si>
  <si>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</si>
  <si>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</si>
  <si>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</si>
  <si>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</si>
  <si>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</si>
  <si>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</si>
  <si>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</si>
  <si>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</si>
  <si>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</si>
  <si>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</si>
  <si>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</si>
  <si>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</si>
  <si>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</si>
  <si>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</si>
  <si>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</si>
  <si>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</si>
  <si>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</si>
  <si>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</si>
  <si>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</si>
  <si>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</si>
  <si>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</si>
  <si>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</si>
  <si>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</si>
  <si>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</si>
  <si>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</si>
  <si>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</si>
  <si>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</si>
  <si>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</si>
  <si>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</si>
  <si>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</si>
  <si>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</si>
  <si>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</si>
  <si>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</si>
  <si>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</si>
  <si>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</si>
  <si>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</si>
  <si>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</si>
  <si>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</si>
  <si>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</si>
  <si>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</si>
  <si>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</si>
  <si>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</si>
  <si>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</si>
  <si>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</si>
  <si>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</si>
  <si>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</si>
  <si>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</si>
  <si>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</si>
  <si>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</si>
  <si>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</si>
  <si>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</si>
  <si>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</si>
  <si>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</si>
  <si>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</si>
  <si>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</si>
  <si>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</si>
  <si>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</si>
  <si>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</si>
  <si>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</si>
  <si>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</si>
  <si>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</si>
  <si>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</si>
  <si>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</si>
  <si>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</si>
  <si>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</si>
  <si>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</si>
  <si>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</si>
  <si>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</si>
  <si>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</si>
  <si>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</si>
  <si>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</si>
  <si>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</si>
  <si>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</si>
  <si>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</si>
  <si>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</si>
  <si>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</si>
  <si>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</si>
  <si>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</si>
  <si>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</si>
  <si>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</si>
  <si>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</si>
  <si>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</si>
  <si>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</si>
  <si>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</si>
  <si>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</si>
  <si>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</si>
  <si>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</si>
  <si>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</si>
  <si>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</si>
  <si>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</si>
  <si>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</si>
  <si>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</si>
  <si>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</si>
  <si>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</si>
  <si>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</si>
  <si>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</si>
  <si>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</si>
  <si>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</si>
  <si>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</si>
  <si>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</si>
  <si>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</si>
  <si>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</si>
  <si>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</si>
  <si>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</si>
  <si>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</si>
  <si>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</si>
  <si>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</si>
  <si>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</si>
  <si>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</si>
  <si>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</si>
  <si>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</si>
  <si>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</si>
  <si>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</si>
  <si>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</si>
  <si>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</si>
  <si>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</si>
  <si>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</si>
  <si>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</si>
  <si>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</si>
  <si>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</si>
  <si>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</si>
  <si>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</si>
  <si>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</si>
  <si>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</si>
  <si>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</si>
  <si>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</si>
  <si>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</si>
  <si>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</si>
  <si>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</si>
  <si>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</si>
  <si>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</si>
  <si>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</si>
  <si>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</si>
  <si>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</si>
  <si>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</si>
  <si>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</si>
  <si>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</si>
  <si>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</si>
  <si>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</si>
  <si>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</si>
  <si>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</si>
  <si>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</si>
  <si>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</si>
  <si>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</si>
  <si>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</si>
  <si>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</si>
  <si>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</si>
  <si>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</si>
  <si>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</si>
  <si>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</si>
  <si>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</si>
  <si>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</si>
  <si>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</si>
  <si>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</si>
  <si>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</si>
  <si>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</si>
  <si>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</si>
  <si>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</si>
  <si>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</si>
  <si>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</si>
  <si>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</si>
  <si>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</si>
  <si>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</si>
  <si>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</si>
  <si>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</si>
  <si>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</si>
  <si>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</si>
  <si>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</si>
  <si>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</si>
  <si>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</si>
  <si>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</si>
  <si>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</si>
  <si>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</si>
  <si>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</si>
  <si>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</si>
  <si>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</si>
  <si>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</si>
  <si>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</si>
  <si>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</si>
  <si>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</si>
  <si>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</si>
  <si>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</si>
  <si>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</si>
  <si>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</si>
  <si>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</si>
  <si>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</si>
  <si>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</si>
  <si>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</si>
  <si>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</si>
  <si>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</si>
  <si>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</si>
  <si>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</si>
  <si>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</si>
  <si>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</si>
  <si>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</si>
  <si>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</si>
  <si>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</si>
  <si>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</si>
  <si>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</si>
  <si>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</si>
  <si>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</si>
  <si>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</si>
  <si>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</si>
  <si>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</si>
  <si>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</si>
  <si>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</si>
  <si>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</si>
  <si>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</si>
  <si>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</si>
  <si>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</si>
  <si>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</si>
  <si>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</si>
  <si>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</si>
  <si>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</si>
  <si>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</si>
  <si>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</si>
  <si>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</si>
  <si>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</si>
  <si>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</si>
  <si>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</si>
  <si>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</si>
  <si>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</si>
  <si>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</si>
  <si>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</si>
  <si>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</si>
  <si>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</si>
  <si>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</si>
  <si>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</si>
  <si>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</si>
  <si>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</si>
  <si>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</si>
  <si>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</si>
  <si>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</si>
  <si>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</si>
  <si>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</si>
  <si>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</si>
  <si>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</si>
  <si>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</si>
  <si>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</si>
  <si>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</si>
  <si>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</si>
  <si>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</si>
  <si>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</si>
  <si>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</si>
  <si>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</si>
  <si>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</si>
  <si>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</si>
  <si>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</si>
  <si>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</si>
  <si>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</si>
  <si>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</si>
  <si>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</si>
  <si>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</si>
  <si>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</si>
  <si>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</si>
  <si>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</si>
  <si>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</si>
  <si>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</si>
  <si>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</si>
  <si>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</si>
  <si>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</si>
  <si>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</si>
  <si>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</si>
  <si>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</si>
  <si>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</si>
  <si>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</si>
  <si>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</si>
  <si>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</si>
  <si>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</si>
  <si>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</si>
  <si>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</si>
  <si>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</si>
  <si>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</si>
  <si>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</si>
  <si>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</si>
  <si>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</si>
  <si>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</si>
  <si>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</si>
  <si>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</si>
  <si>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</si>
  <si>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</si>
  <si>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</si>
  <si>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</si>
  <si>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</si>
  <si>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</si>
  <si>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</si>
  <si>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</si>
  <si>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</si>
  <si>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</si>
  <si>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</si>
  <si>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</si>
  <si>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</si>
  <si>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</si>
  <si>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</si>
  <si>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</si>
  <si>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</si>
  <si>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</si>
  <si>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</si>
  <si>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</si>
  <si>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</si>
  <si>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</si>
  <si>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</si>
  <si>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</si>
  <si>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</si>
  <si>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</si>
  <si>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</si>
  <si>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</si>
  <si>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</si>
  <si>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</si>
  <si>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</si>
  <si>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</si>
  <si>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</si>
  <si>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</si>
  <si>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</si>
  <si>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</si>
  <si>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</si>
  <si>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</si>
  <si>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</si>
  <si>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</si>
  <si>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</si>
  <si>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</si>
  <si>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</si>
  <si>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</si>
  <si>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</si>
  <si>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</si>
  <si>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</si>
  <si>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</si>
  <si>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</si>
  <si>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</si>
  <si>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</si>
  <si>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</si>
  <si>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</si>
  <si>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</si>
  <si>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</si>
  <si>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</si>
  <si>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</si>
  <si>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</si>
  <si>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</si>
  <si>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</si>
  <si>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</si>
  <si>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</si>
  <si>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</si>
  <si>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</si>
  <si>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</si>
  <si>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</si>
  <si>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</si>
  <si>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</si>
  <si>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</si>
  <si>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</si>
  <si>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</si>
  <si>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</si>
  <si>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</si>
  <si>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</si>
  <si>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</si>
  <si>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</si>
  <si>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</si>
  <si>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</si>
  <si>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</si>
  <si>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</si>
  <si>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</si>
  <si>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</si>
  <si>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</si>
  <si>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</si>
  <si>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</si>
  <si>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</si>
  <si>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</si>
  <si>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</si>
  <si>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</si>
  <si>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</si>
  <si>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</si>
  <si>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</si>
  <si>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</si>
  <si>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</si>
  <si>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</si>
  <si>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</si>
  <si>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</si>
  <si>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</si>
  <si>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</si>
  <si>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</si>
  <si>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</si>
  <si>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</si>
  <si>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</si>
  <si>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</si>
  <si>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</si>
  <si>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</si>
  <si>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</si>
  <si>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</si>
  <si>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</si>
  <si>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</si>
  <si>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</si>
  <si>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</si>
  <si>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</si>
  <si>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</si>
  <si>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</si>
  <si>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</si>
  <si>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</si>
  <si>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</si>
  <si>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</si>
  <si>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</si>
  <si>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</si>
  <si>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</si>
  <si>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</si>
  <si>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</si>
  <si>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</si>
  <si>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</si>
  <si>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</si>
  <si>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</si>
  <si>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</si>
  <si>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</si>
  <si>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</si>
  <si>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</si>
  <si>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</si>
  <si>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</si>
  <si>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</si>
  <si>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</si>
  <si>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</si>
  <si>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</si>
  <si>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</si>
  <si>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</si>
  <si>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</si>
  <si>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</si>
  <si>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</si>
  <si>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</si>
  <si>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</si>
  <si>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</si>
  <si>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</si>
  <si>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</si>
  <si>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</si>
  <si>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</si>
  <si>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</si>
  <si>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</si>
  <si>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</si>
  <si>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</si>
  <si>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</si>
  <si>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</si>
  <si>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</si>
  <si>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</si>
  <si>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</si>
  <si>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</si>
  <si>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</si>
  <si>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</si>
  <si>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</si>
  <si>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</si>
  <si>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</si>
  <si>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</si>
  <si>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</si>
  <si>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</si>
  <si>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</si>
  <si>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</si>
  <si>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</si>
  <si>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</si>
  <si>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</si>
  <si>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</si>
  <si>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</si>
  <si>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</si>
  <si>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</si>
  <si>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</si>
  <si>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</si>
  <si>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</si>
  <si>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</si>
  <si>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</si>
  <si>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</si>
  <si>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</si>
  <si>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</si>
  <si>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</si>
  <si>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</si>
  <si>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</si>
  <si>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</si>
  <si>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</si>
  <si>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</si>
  <si>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</si>
  <si>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</si>
  <si>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</si>
  <si>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</si>
  <si>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</si>
  <si>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</si>
  <si>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</si>
  <si>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</si>
  <si>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</si>
  <si>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</si>
  <si>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</si>
  <si>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</si>
  <si>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</si>
  <si>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</si>
  <si>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</si>
  <si>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</si>
  <si>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</si>
  <si>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</si>
  <si>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</si>
  <si>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</si>
  <si>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</si>
  <si>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</si>
  <si>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</si>
  <si>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</si>
  <si>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</si>
  <si>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</si>
  <si>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</si>
  <si>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</si>
  <si>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</si>
  <si>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</si>
  <si>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</si>
  <si>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</si>
  <si>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</si>
  <si>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</si>
  <si>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</si>
  <si>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</si>
  <si>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</si>
  <si>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</si>
  <si>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</si>
  <si>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</si>
  <si>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</si>
  <si>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</si>
  <si>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</si>
  <si>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</si>
  <si>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</si>
  <si>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</si>
  <si>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</si>
  <si>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</si>
  <si>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</si>
  <si>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</si>
  <si>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</si>
  <si>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</si>
  <si>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</si>
  <si>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</si>
  <si>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</si>
  <si>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</si>
  <si>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</si>
  <si>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</si>
  <si>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</si>
  <si>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</si>
  <si>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</si>
  <si>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</si>
  <si>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</si>
  <si>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</si>
  <si>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</si>
  <si>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</si>
  <si>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</si>
  <si>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</si>
  <si>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</si>
  <si>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</si>
  <si>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</si>
  <si>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</si>
  <si>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</si>
  <si>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</si>
  <si>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</si>
  <si>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</si>
  <si>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</si>
  <si>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</si>
  <si>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</si>
  <si>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</si>
  <si>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</si>
  <si>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</si>
  <si>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</si>
  <si>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</si>
  <si>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</si>
  <si>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</si>
  <si>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</si>
  <si>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</si>
  <si>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</si>
  <si>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</si>
  <si>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</si>
  <si>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</si>
  <si>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</si>
  <si>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</si>
  <si>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</si>
  <si>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</si>
  <si>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</si>
  <si>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</si>
  <si>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</si>
  <si>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</si>
  <si>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</si>
  <si>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</si>
  <si>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</si>
  <si>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</si>
  <si>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</si>
  <si>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</si>
  <si>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</si>
  <si>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</si>
  <si>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</si>
  <si>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</si>
  <si>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</si>
  <si>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</si>
  <si>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</si>
  <si>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</si>
  <si>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</si>
  <si>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</si>
  <si>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</si>
  <si>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</si>
  <si>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</si>
  <si>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</si>
  <si>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</si>
  <si>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</si>
  <si>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</si>
  <si>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</si>
  <si>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</si>
  <si>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</si>
  <si>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</si>
  <si>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</si>
  <si>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</si>
  <si>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</si>
  <si>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</si>
  <si>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</si>
  <si>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</si>
  <si>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</si>
  <si>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</si>
  <si>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</si>
  <si>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</si>
  <si>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</si>
  <si>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</si>
  <si>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</si>
  <si>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</si>
  <si>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</si>
  <si>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</si>
  <si>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</si>
  <si>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</si>
  <si>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</si>
  <si>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</si>
  <si>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</si>
  <si>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</si>
  <si>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</si>
  <si>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</si>
  <si>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</si>
  <si>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</si>
  <si>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</si>
  <si>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</si>
  <si>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</si>
  <si>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</si>
  <si>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</si>
  <si>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</si>
  <si>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</si>
  <si>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</si>
  <si>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</si>
  <si>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</si>
  <si>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</si>
  <si>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</si>
  <si>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</si>
  <si>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</si>
  <si>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</si>
  <si>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</si>
  <si>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</si>
  <si>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</si>
  <si>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</si>
  <si>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</si>
  <si>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</si>
  <si>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</si>
  <si>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</si>
  <si>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</si>
  <si>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</si>
  <si>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</si>
  <si>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</si>
  <si>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</si>
  <si>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</si>
  <si>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</si>
  <si>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</si>
  <si>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</si>
  <si>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</si>
  <si>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</si>
  <si>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</si>
  <si>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</si>
  <si>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</si>
  <si>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</si>
  <si>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</si>
  <si>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</si>
  <si>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</si>
  <si>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</si>
  <si>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</si>
  <si>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</si>
  <si>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</si>
  <si>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</si>
  <si>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</si>
  <si>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</si>
  <si>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</si>
  <si>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</si>
  <si>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</si>
  <si>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</si>
  <si>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</si>
  <si>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</si>
  <si>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</si>
  <si>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</si>
  <si>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</si>
  <si>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</si>
  <si>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</si>
  <si>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</si>
  <si>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</si>
  <si>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</si>
  <si>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</si>
  <si>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</si>
  <si>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</si>
  <si>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</si>
  <si>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</si>
  <si>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</si>
  <si>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</si>
  <si>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</si>
  <si>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</si>
  <si>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</si>
  <si>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</si>
  <si>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</si>
  <si>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</si>
  <si>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</si>
  <si>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</si>
  <si>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</si>
  <si>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</si>
  <si>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</si>
  <si>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</si>
  <si>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</si>
  <si>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</si>
  <si>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</si>
  <si>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</si>
  <si>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</si>
  <si>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</si>
  <si>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</si>
  <si>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</si>
  <si>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</si>
  <si>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</si>
  <si>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</si>
  <si>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</si>
  <si>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</si>
  <si>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</si>
  <si>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</si>
  <si>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</si>
  <si>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</si>
  <si>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</si>
  <si>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</si>
  <si>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</si>
  <si>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</si>
  <si>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</si>
  <si>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</si>
  <si>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</si>
  <si>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</si>
  <si>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</si>
  <si>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</si>
  <si>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</si>
  <si>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</si>
  <si>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</si>
  <si>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</si>
  <si>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</si>
  <si>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</si>
  <si>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</si>
  <si>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</si>
  <si>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</si>
  <si>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</si>
  <si>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</si>
  <si>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</si>
  <si>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</si>
  <si>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</si>
  <si>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</si>
  <si>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</si>
  <si>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</si>
  <si>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</si>
  <si>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</si>
  <si>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</si>
  <si>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</si>
  <si>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</si>
  <si>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</si>
  <si>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</si>
  <si>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</si>
  <si>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</si>
  <si>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</si>
  <si>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</si>
  <si>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</si>
  <si>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</si>
  <si>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</si>
  <si>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</si>
  <si>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</si>
  <si>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</si>
  <si>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</si>
  <si>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</si>
  <si>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</si>
  <si>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</si>
  <si>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</si>
  <si>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</si>
  <si>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</si>
  <si>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</si>
  <si>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</si>
  <si>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</si>
  <si>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</si>
  <si>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</si>
  <si>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</si>
  <si>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</si>
  <si>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</si>
  <si>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</si>
  <si>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</si>
  <si>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</si>
  <si>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</si>
  <si>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</si>
  <si>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</si>
  <si>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</si>
  <si>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</si>
  <si>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</si>
  <si>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</si>
  <si>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</si>
  <si>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</si>
  <si>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</si>
  <si>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</si>
  <si>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</si>
  <si>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</si>
  <si>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</si>
  <si>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</si>
  <si>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</si>
  <si>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</si>
  <si>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</si>
  <si>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</si>
  <si>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</si>
  <si>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</si>
  <si>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</si>
  <si>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</si>
  <si>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</si>
  <si>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</si>
  <si>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</si>
  <si>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</si>
  <si>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</si>
  <si>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</si>
  <si>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</si>
  <si>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</si>
  <si>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</si>
  <si>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</si>
  <si>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</si>
  <si>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</si>
  <si>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</si>
  <si>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</si>
  <si>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</si>
  <si>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</si>
  <si>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</si>
  <si>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</si>
  <si>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</si>
  <si>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</si>
  <si>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</si>
  <si>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</si>
  <si>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</si>
  <si>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</si>
  <si>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</si>
  <si>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</si>
  <si>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</si>
  <si>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</si>
  <si>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</si>
  <si>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</si>
  <si>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</si>
  <si>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</si>
  <si>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</si>
  <si>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</si>
  <si>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</si>
  <si>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</si>
  <si>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</si>
  <si>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</si>
  <si>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</si>
  <si>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</si>
  <si>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</si>
  <si>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</si>
  <si>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</si>
  <si>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</si>
  <si>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</si>
  <si>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</si>
  <si>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</si>
  <si>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</si>
  <si>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</si>
  <si>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</si>
  <si>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</si>
  <si>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</si>
  <si>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</si>
  <si>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</si>
  <si>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</si>
  <si>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</si>
  <si>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</si>
  <si>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</si>
  <si>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</si>
  <si>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</si>
  <si>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</si>
  <si>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</si>
  <si>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</si>
  <si>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</si>
  <si>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</si>
  <si>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</si>
  <si>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</si>
  <si>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</si>
  <si>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</si>
  <si>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</si>
  <si>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</si>
  <si>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</si>
  <si>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</si>
  <si>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</si>
  <si>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</si>
  <si>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</si>
  <si>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</si>
  <si>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</si>
  <si>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</si>
  <si>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</si>
  <si>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</si>
  <si>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</si>
  <si>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</si>
  <si>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</si>
  <si>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</si>
  <si>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</si>
  <si>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</si>
  <si>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</si>
  <si>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</si>
  <si>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</si>
  <si>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</si>
  <si>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</si>
  <si>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</si>
  <si>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</si>
  <si>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</si>
  <si>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</si>
  <si>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</si>
  <si>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</si>
  <si>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</si>
  <si>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</si>
  <si>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</si>
  <si>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</si>
  <si>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</si>
  <si>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</si>
  <si>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</si>
  <si>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</si>
  <si>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</si>
  <si>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</si>
  <si>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</si>
  <si>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</si>
  <si>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</si>
  <si>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</si>
  <si>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</si>
  <si>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</si>
  <si>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</si>
  <si>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</si>
  <si>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</si>
  <si>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</si>
  <si>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</si>
  <si>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</si>
  <si>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</si>
  <si>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</si>
  <si>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</si>
  <si>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</si>
  <si>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</si>
  <si>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</si>
  <si>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</si>
  <si>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</si>
  <si>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</si>
  <si>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</si>
  <si>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</si>
  <si>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</si>
  <si>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</si>
  <si>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</si>
  <si>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</si>
  <si>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</si>
  <si>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</si>
  <si>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</si>
  <si>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</si>
  <si>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</si>
  <si>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</si>
  <si>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</si>
  <si>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</si>
  <si>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</si>
  <si>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</si>
  <si>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</si>
  <si>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</si>
  <si>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</si>
  <si>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</si>
  <si>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</si>
  <si>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</si>
  <si>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</si>
  <si>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</si>
  <si>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</si>
  <si>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</si>
  <si>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</si>
  <si>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</si>
  <si>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</si>
  <si>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</si>
  <si>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</si>
  <si>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</si>
  <si>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</si>
  <si>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</si>
  <si>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</si>
  <si>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</si>
  <si>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</si>
  <si>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</si>
  <si>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</si>
  <si>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</si>
  <si>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</si>
  <si>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</si>
  <si>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</si>
  <si>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</si>
  <si>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</si>
  <si>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</si>
  <si>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</si>
  <si>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</si>
  <si>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</si>
  <si>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</si>
  <si>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</si>
  <si>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</si>
  <si>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</si>
  <si>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</si>
  <si>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</si>
  <si>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</si>
  <si>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</si>
  <si>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</si>
  <si>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</si>
  <si>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</si>
  <si>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</si>
  <si>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</si>
  <si>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</si>
  <si>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</si>
  <si>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</si>
  <si>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</si>
  <si>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</si>
  <si>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</si>
  <si>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</si>
  <si>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</si>
  <si>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</si>
  <si>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</si>
  <si>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</si>
  <si>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</si>
  <si>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</si>
  <si>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</si>
  <si>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</si>
  <si>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</si>
  <si>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</si>
  <si>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</si>
  <si>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</si>
  <si>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</si>
  <si>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</si>
  <si>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</si>
  <si>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</si>
  <si>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</si>
  <si>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</si>
  <si>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</si>
  <si>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</si>
  <si>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</si>
  <si>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</si>
  <si>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</si>
  <si>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</si>
  <si>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</si>
  <si>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</si>
  <si>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</si>
  <si>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</si>
  <si>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</si>
  <si>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</si>
  <si>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</si>
  <si>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</si>
  <si>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</si>
  <si>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</si>
  <si>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</si>
  <si>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</si>
  <si>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</si>
  <si>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</si>
  <si>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</si>
  <si>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</si>
  <si>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</si>
  <si>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</si>
  <si>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</si>
  <si>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</si>
  <si>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</si>
  <si>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</si>
  <si>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</si>
  <si>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</si>
  <si>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</si>
  <si>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</si>
  <si>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</si>
  <si>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</si>
  <si>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</si>
  <si>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</si>
  <si>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</si>
  <si>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</si>
  <si>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</si>
  <si>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</si>
  <si>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</si>
  <si>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</si>
  <si>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</si>
  <si>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</si>
  <si>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</si>
  <si>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</si>
  <si>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</si>
  <si>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</si>
  <si>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</si>
  <si>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</si>
  <si>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</si>
  <si>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</si>
  <si>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</si>
  <si>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</si>
  <si>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</si>
  <si>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</si>
  <si>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</si>
  <si>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</si>
  <si>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</si>
  <si>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</si>
  <si>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</si>
  <si>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</si>
  <si>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</si>
  <si>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</si>
  <si>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</si>
  <si>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</si>
  <si>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</si>
  <si>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</si>
  <si>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</si>
  <si>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</si>
  <si>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</si>
  <si>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</si>
  <si>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</si>
  <si>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</si>
  <si>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</si>
  <si>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</si>
  <si>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</si>
  <si>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</si>
  <si>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</si>
  <si>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</si>
  <si>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</si>
  <si>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</si>
  <si>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</si>
  <si>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</si>
  <si>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</si>
  <si>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</si>
  <si>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</si>
  <si>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</si>
  <si>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</si>
  <si>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</si>
  <si>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</si>
  <si>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</si>
  <si>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</si>
  <si>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</si>
  <si>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</si>
  <si>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</si>
  <si>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</si>
  <si>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</si>
  <si>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</si>
  <si>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</si>
  <si>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</si>
  <si>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</si>
  <si>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</si>
  <si>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</si>
  <si>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</si>
  <si>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</si>
  <si>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</si>
  <si>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</si>
  <si>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</si>
  <si>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</si>
  <si>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</si>
  <si>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</si>
  <si>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</si>
  <si>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</si>
  <si>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</si>
  <si>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</si>
  <si>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</si>
  <si>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</si>
  <si>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</si>
  <si>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</si>
  <si>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</si>
  <si>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</si>
  <si>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</si>
  <si>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</si>
  <si>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</si>
  <si>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</si>
  <si>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</si>
  <si>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</si>
  <si>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</si>
  <si>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</si>
  <si>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</si>
  <si>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</si>
  <si>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</si>
  <si>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</si>
  <si>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</si>
  <si>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</si>
  <si>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</si>
  <si>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</si>
  <si>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</si>
  <si>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</si>
  <si>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</si>
  <si>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</si>
  <si>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</si>
  <si>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</si>
  <si>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</si>
  <si>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</si>
  <si>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</si>
  <si>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</si>
  <si>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</si>
  <si>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</si>
  <si>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</si>
  <si>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</si>
  <si>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</si>
  <si>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</si>
  <si>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</si>
  <si>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</si>
  <si>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</si>
  <si>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</si>
  <si>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</si>
  <si>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</si>
  <si>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</si>
  <si>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</si>
  <si>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</si>
  <si>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</si>
  <si>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</si>
  <si>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</si>
  <si>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</si>
  <si>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</si>
  <si>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</si>
  <si>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</si>
  <si>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</si>
  <si>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</si>
  <si>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</si>
  <si>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</si>
  <si>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</si>
  <si>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</si>
  <si>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</si>
  <si>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</si>
  <si>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</si>
  <si>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</si>
  <si>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</si>
  <si>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</si>
  <si>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</si>
  <si>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</si>
  <si>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</si>
  <si>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</si>
  <si>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</si>
  <si>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</si>
  <si>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</si>
  <si>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</si>
  <si>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</si>
  <si>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</si>
  <si>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</si>
  <si>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</si>
  <si>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</si>
  <si>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</si>
  <si>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</si>
  <si>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</si>
  <si>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</si>
  <si>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</si>
  <si>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</si>
  <si>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</si>
  <si>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</si>
  <si>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</si>
  <si>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</si>
  <si>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</si>
  <si>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</si>
  <si>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</si>
  <si>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</si>
  <si>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</si>
  <si>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</si>
  <si>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</si>
  <si>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</si>
  <si>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</si>
  <si>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</si>
  <si>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</si>
  <si>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</si>
  <si>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</si>
  <si>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</si>
  <si>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</si>
  <si>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</si>
  <si>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</si>
  <si>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</si>
  <si>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</si>
  <si>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</si>
  <si>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</si>
  <si>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</si>
  <si>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</si>
  <si>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</si>
  <si>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</si>
  <si>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</si>
  <si>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</si>
  <si>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</si>
  <si>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</si>
  <si>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</si>
  <si>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</si>
  <si>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</si>
  <si>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</si>
  <si>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</si>
  <si>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</si>
  <si>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</si>
  <si>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</si>
  <si>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</si>
  <si>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</si>
  <si>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</si>
  <si>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</si>
  <si>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</si>
  <si>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</si>
  <si>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</si>
  <si>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</si>
  <si>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</si>
  <si>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</si>
  <si>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</si>
  <si>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</si>
  <si>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</si>
  <si>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</si>
  <si>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</si>
  <si>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</si>
  <si>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</si>
  <si>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</si>
  <si>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</si>
  <si>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</si>
  <si>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</si>
  <si>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</si>
  <si>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</si>
  <si>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</si>
  <si>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</si>
  <si>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</si>
  <si>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</si>
  <si>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</si>
  <si>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</si>
  <si>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</si>
  <si>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</si>
  <si>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</si>
  <si>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</si>
  <si>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</si>
  <si>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</si>
  <si>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</si>
  <si>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</si>
  <si>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</si>
  <si>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</si>
  <si>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</si>
  <si>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</si>
  <si>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</si>
  <si>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</si>
  <si>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</si>
  <si>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</si>
  <si>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</si>
  <si>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</si>
  <si>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</si>
  <si>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</si>
  <si>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</si>
  <si>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</si>
  <si>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</si>
  <si>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</si>
  <si>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</si>
  <si>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</si>
  <si>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</si>
  <si>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</si>
  <si>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</si>
  <si>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</si>
  <si>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</si>
  <si>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</si>
  <si>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</si>
  <si>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</si>
  <si>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</si>
  <si>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</si>
  <si>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</si>
  <si>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</si>
  <si>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</si>
  <si>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</si>
  <si>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</si>
  <si>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</si>
  <si>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</si>
  <si>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</si>
  <si>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</si>
  <si>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</si>
  <si>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</si>
  <si>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</si>
  <si>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</si>
  <si>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</si>
  <si>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</si>
  <si>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</si>
  <si>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</si>
  <si>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</si>
  <si>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</si>
  <si>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</si>
  <si>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</si>
  <si>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</si>
  <si>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</si>
  <si>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</si>
  <si>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</si>
  <si>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</si>
  <si>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</si>
  <si>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</si>
  <si>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</si>
  <si>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</si>
  <si>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</si>
  <si>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</si>
  <si>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</si>
  <si>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</si>
  <si>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</si>
  <si>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</si>
  <si>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</si>
  <si>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</si>
  <si>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</si>
  <si>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</si>
  <si>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</si>
  <si>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</si>
  <si>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</si>
  <si>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</si>
  <si>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</si>
  <si>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</si>
  <si>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</si>
  <si>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</si>
  <si>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</si>
  <si>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</si>
  <si>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</si>
  <si>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</si>
  <si>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</si>
  <si>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</si>
  <si>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</si>
  <si>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</si>
  <si>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</si>
  <si>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</si>
  <si>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</si>
  <si>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</si>
  <si>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</si>
  <si>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</si>
  <si>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</si>
  <si>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</si>
  <si>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</si>
  <si>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</si>
  <si>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</si>
  <si>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</si>
  <si>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</si>
  <si>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</si>
  <si>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</si>
  <si>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</si>
  <si>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</si>
  <si>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</si>
  <si>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</si>
  <si>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</si>
  <si>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</si>
  <si>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</si>
  <si>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</si>
  <si>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</si>
  <si>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</si>
  <si>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</si>
  <si>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</si>
  <si>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</si>
  <si>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</si>
  <si>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</si>
  <si>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</si>
  <si>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</si>
  <si>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</si>
  <si>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</si>
  <si>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</si>
  <si>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</si>
  <si>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</si>
  <si>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</si>
  <si>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</si>
  <si>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</si>
  <si>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</si>
  <si>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</si>
  <si>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</si>
  <si>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</si>
  <si>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</si>
  <si>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</si>
  <si>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</si>
  <si>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</si>
  <si>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</si>
  <si>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</si>
  <si>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</si>
  <si>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</si>
  <si>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</si>
  <si>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</si>
  <si>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</si>
  <si>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</si>
  <si>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</si>
  <si>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</si>
  <si>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</si>
  <si>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</si>
  <si>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</si>
  <si>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</si>
  <si>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</si>
  <si>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</si>
  <si>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</si>
  <si>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</si>
  <si>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</si>
  <si>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</si>
  <si>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</si>
  <si>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</si>
  <si>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</si>
  <si>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</si>
  <si>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</si>
  <si>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</si>
  <si>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</si>
  <si>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</si>
  <si>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</si>
  <si>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</si>
  <si>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</si>
  <si>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</si>
  <si>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</si>
  <si>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</si>
  <si>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</si>
  <si>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</si>
  <si>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</si>
  <si>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</si>
  <si>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</si>
  <si>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</si>
  <si>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</si>
  <si>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</si>
  <si>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</si>
  <si>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</si>
  <si>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</si>
  <si>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</si>
  <si>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</si>
  <si>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</si>
  <si>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</si>
  <si>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</si>
  <si>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</si>
  <si>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</si>
  <si>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</si>
  <si>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</si>
  <si>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</si>
  <si>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</si>
  <si>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</si>
  <si>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</si>
  <si>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</si>
  <si>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</si>
  <si>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</si>
  <si>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</si>
  <si>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</si>
  <si>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</si>
  <si>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</si>
  <si>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</si>
  <si>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</si>
  <si>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</si>
  <si>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</si>
  <si>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</si>
  <si>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</si>
  <si>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</si>
  <si>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</si>
  <si>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</si>
  <si>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</si>
  <si>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</si>
  <si>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</si>
  <si>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</si>
  <si>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</si>
  <si>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</si>
  <si>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</si>
  <si>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</si>
  <si>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</si>
  <si>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</si>
  <si>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</si>
  <si>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</si>
  <si>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</si>
  <si>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</si>
  <si>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</si>
  <si>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</si>
  <si>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</si>
  <si>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</si>
  <si>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</si>
  <si>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</si>
  <si>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</si>
  <si>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</si>
  <si>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</si>
  <si>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</si>
  <si>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</si>
  <si>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</si>
  <si>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</si>
  <si>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</si>
  <si>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</si>
  <si>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</si>
  <si>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</si>
  <si>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</si>
  <si>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</si>
  <si>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</si>
  <si>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</si>
  <si>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</si>
  <si>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</si>
  <si>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</si>
  <si>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</si>
  <si>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</si>
  <si>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</si>
  <si>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</si>
  <si>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</si>
  <si>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</si>
  <si>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</si>
  <si>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</si>
  <si>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</si>
  <si>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</si>
  <si>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</si>
  <si>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</si>
  <si>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</si>
  <si>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</si>
  <si>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</si>
  <si>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</si>
  <si>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</si>
  <si>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</si>
  <si>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</si>
  <si>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</si>
  <si>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</si>
  <si>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</si>
  <si>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</si>
  <si>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</si>
  <si>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</si>
  <si>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</si>
  <si>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</si>
  <si>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</si>
  <si>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</si>
  <si>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</si>
  <si>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</si>
  <si>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</si>
  <si>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</si>
  <si>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</si>
  <si>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</si>
  <si>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</si>
  <si>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</si>
  <si>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</si>
  <si>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</si>
  <si>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</si>
  <si>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</si>
  <si>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</si>
  <si>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</si>
  <si>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</si>
  <si>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</si>
  <si>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</si>
  <si>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</si>
  <si>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</si>
  <si>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</si>
  <si>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</si>
  <si>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</si>
  <si>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</si>
  <si>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</si>
  <si>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</si>
  <si>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</si>
  <si>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</si>
  <si>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</si>
  <si>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</si>
  <si>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</si>
  <si>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</si>
  <si>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</si>
  <si>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</si>
  <si>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</si>
  <si>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</si>
  <si>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</si>
  <si>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</si>
  <si>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</si>
  <si>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</si>
  <si>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</si>
  <si>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</si>
  <si>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</si>
  <si>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</si>
  <si>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</si>
  <si>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</si>
  <si>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</si>
  <si>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</si>
  <si>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</si>
  <si>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</si>
  <si>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</si>
  <si>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</si>
  <si>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</si>
  <si>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</si>
  <si>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</si>
  <si>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</si>
  <si>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</si>
  <si>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</si>
  <si>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</si>
  <si>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</si>
  <si>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</si>
  <si>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</si>
  <si>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</si>
  <si>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</si>
  <si>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</si>
  <si>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</si>
  <si>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</si>
  <si>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</si>
  <si>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</si>
  <si>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</si>
  <si>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</si>
  <si>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</si>
  <si>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</si>
  <si>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</si>
  <si>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</si>
  <si>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</si>
  <si>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</si>
  <si>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</si>
  <si>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</si>
  <si>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</si>
  <si>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</si>
  <si>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</si>
  <si>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</si>
  <si>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</si>
  <si>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</si>
  <si>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</si>
  <si>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</si>
  <si>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</si>
  <si>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</si>
  <si>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</si>
  <si>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</si>
  <si>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</si>
  <si>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</si>
  <si>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</si>
  <si>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</si>
  <si>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</si>
  <si>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</si>
  <si>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</si>
  <si>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</si>
  <si>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</si>
  <si>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</si>
  <si>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</si>
  <si>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</si>
  <si>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</si>
  <si>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</si>
  <si>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</si>
  <si>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</si>
  <si>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</si>
  <si>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</si>
  <si>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</si>
  <si>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</si>
  <si>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</si>
  <si>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</si>
  <si>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</si>
  <si>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</si>
  <si>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</si>
  <si>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</si>
  <si>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</si>
  <si>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</si>
  <si>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</si>
  <si>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</si>
  <si>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</si>
  <si>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</si>
  <si>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</si>
  <si>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</si>
  <si>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</si>
  <si>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</si>
  <si>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</si>
  <si>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</si>
  <si>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</si>
  <si>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</si>
  <si>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</si>
  <si>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</si>
  <si>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</si>
  <si>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</si>
  <si>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</si>
  <si>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</si>
  <si>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</si>
  <si>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</si>
  <si>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</si>
  <si>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</si>
  <si>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</si>
  <si>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</si>
  <si>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</si>
  <si>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</si>
  <si>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</si>
  <si>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</si>
  <si>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</si>
  <si>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</si>
  <si>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</si>
  <si>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</si>
  <si>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</si>
  <si>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</si>
  <si>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</si>
  <si>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</si>
  <si>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</si>
  <si>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</si>
  <si>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</si>
  <si>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</si>
  <si>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</si>
  <si>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</si>
  <si>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</si>
  <si>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</si>
  <si>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</si>
  <si>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</si>
  <si>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</si>
  <si>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</si>
  <si>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</si>
  <si>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</si>
  <si>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</si>
  <si>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</si>
  <si>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</si>
  <si>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</si>
  <si>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</si>
  <si>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</si>
  <si>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</si>
  <si>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</si>
  <si>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</si>
  <si>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</si>
  <si>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</si>
  <si>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</si>
  <si>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</si>
  <si>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</si>
  <si>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</si>
  <si>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</si>
  <si>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</si>
  <si>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</si>
  <si>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</si>
  <si>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</si>
  <si>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</si>
  <si>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</si>
  <si>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</si>
  <si>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</si>
  <si>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</si>
  <si>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</si>
  <si>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</si>
  <si>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</si>
  <si>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</si>
  <si>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</si>
  <si>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</si>
  <si>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</si>
  <si>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</si>
  <si>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</si>
  <si>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</si>
  <si>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</si>
  <si>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</si>
  <si>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</si>
  <si>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</si>
  <si>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</si>
  <si>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</si>
  <si>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</si>
  <si>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</si>
  <si>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</si>
  <si>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</si>
  <si>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</si>
  <si>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</si>
  <si>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</si>
  <si>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</si>
  <si>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</si>
  <si>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</si>
  <si>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</si>
  <si>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</si>
  <si>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</si>
  <si>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</si>
  <si>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</si>
  <si>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</si>
  <si>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</si>
  <si>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</si>
  <si>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</si>
  <si>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</si>
  <si>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</si>
  <si>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</si>
  <si>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</si>
  <si>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</si>
  <si>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</si>
  <si>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</si>
  <si>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</si>
  <si>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</si>
  <si>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</si>
  <si>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</si>
  <si>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</si>
  <si>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</si>
  <si>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</si>
  <si>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</si>
  <si>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</si>
  <si>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</si>
  <si>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</si>
  <si>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</si>
  <si>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</si>
  <si>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</si>
  <si>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</si>
  <si>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</si>
  <si>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</si>
  <si>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</si>
  <si>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</si>
  <si>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</si>
  <si>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</si>
  <si>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</si>
  <si>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</si>
  <si>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</si>
  <si>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</si>
  <si>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</si>
  <si>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</si>
  <si>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</si>
  <si>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</si>
  <si>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</si>
  <si>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</si>
  <si>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</si>
  <si>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</si>
  <si>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</si>
  <si>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</si>
  <si>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</si>
  <si>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</si>
  <si>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</si>
  <si>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</si>
  <si>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</si>
  <si>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</si>
  <si>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</si>
  <si>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</si>
  <si>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</si>
  <si>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</si>
  <si>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</si>
  <si>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</si>
  <si>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</si>
  <si>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</si>
  <si>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</si>
  <si>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</si>
  <si>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</si>
  <si>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</si>
  <si>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</si>
  <si>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</si>
  <si>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</si>
  <si>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</si>
  <si>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</si>
  <si>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</si>
  <si>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</si>
  <si>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</si>
  <si>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</si>
  <si>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</si>
  <si>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</si>
  <si>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</si>
  <si>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</si>
  <si>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</si>
  <si>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</si>
  <si>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</si>
  <si>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</si>
  <si>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</si>
  <si>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</si>
  <si>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</si>
  <si>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</si>
  <si>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</si>
  <si>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</si>
  <si>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</si>
  <si>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</si>
  <si>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</si>
  <si>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</si>
  <si>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</si>
  <si>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</si>
  <si>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</si>
  <si>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</si>
  <si>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</si>
  <si>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</si>
  <si>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</si>
  <si>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</si>
  <si>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</si>
  <si>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</si>
  <si>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</si>
  <si>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</si>
  <si>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</si>
  <si>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</si>
  <si>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</si>
  <si>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</si>
  <si>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</si>
  <si>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</si>
  <si>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</si>
  <si>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</si>
  <si>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</si>
  <si>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</si>
  <si>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</si>
  <si>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</si>
  <si>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</si>
  <si>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</si>
  <si>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</si>
  <si>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</si>
  <si>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</si>
  <si>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</si>
  <si>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</si>
  <si>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</si>
  <si>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</si>
  <si>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</si>
  <si>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</si>
  <si>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</si>
  <si>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</si>
  <si>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</si>
  <si>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</si>
  <si>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</si>
  <si>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</si>
  <si>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</si>
  <si>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</si>
  <si>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</si>
  <si>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</si>
  <si>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</si>
  <si>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</si>
  <si>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</si>
  <si>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</si>
  <si>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</si>
  <si>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</si>
  <si>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</si>
  <si>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</si>
  <si>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</si>
  <si>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</si>
  <si>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</si>
  <si>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</si>
  <si>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</si>
  <si>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</si>
  <si>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</si>
  <si>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</si>
  <si>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</si>
  <si>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</si>
  <si>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</si>
  <si>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</si>
  <si>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</si>
  <si>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</si>
  <si>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</si>
  <si>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</si>
  <si>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</si>
  <si>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</si>
  <si>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</si>
  <si>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</si>
  <si>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</si>
  <si>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</si>
  <si>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</si>
  <si>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</si>
  <si>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</si>
  <si>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</si>
  <si>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</si>
  <si>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</si>
  <si>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</si>
  <si>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</si>
  <si>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</si>
  <si>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</si>
  <si>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</si>
  <si>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</si>
  <si>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</si>
  <si>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</si>
  <si>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</si>
  <si>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</si>
  <si>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</si>
  <si>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</si>
  <si>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</si>
  <si>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</si>
  <si>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</si>
  <si>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</si>
  <si>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</si>
  <si>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</si>
  <si>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</si>
  <si>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</si>
  <si>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</si>
  <si>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</si>
  <si>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</si>
  <si>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</si>
  <si>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</si>
  <si>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</si>
  <si>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</si>
  <si>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</si>
  <si>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</si>
  <si>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</si>
  <si>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</si>
  <si>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</si>
  <si>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</si>
  <si>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</si>
  <si>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</si>
  <si>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</si>
  <si>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</si>
  <si>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</si>
  <si>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</si>
  <si>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</si>
  <si>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</si>
  <si>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</si>
  <si>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</si>
  <si>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</si>
  <si>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</si>
  <si>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</si>
  <si>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</si>
  <si>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</si>
  <si>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</si>
  <si>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</si>
  <si>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</si>
  <si>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</si>
  <si>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</si>
  <si>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</si>
  <si>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</si>
  <si>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</si>
  <si>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</si>
  <si>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</si>
  <si>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</si>
  <si>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</si>
  <si>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</si>
  <si>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</si>
  <si>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</si>
  <si>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</si>
  <si>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</si>
  <si>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</si>
  <si>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</si>
  <si>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</si>
  <si>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</si>
  <si>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</si>
  <si>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</si>
  <si>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</si>
  <si>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</si>
  <si>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</si>
  <si>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</si>
  <si>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</si>
  <si>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</si>
  <si>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</si>
  <si>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</si>
  <si>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</si>
  <si>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</si>
  <si>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</si>
  <si>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</si>
  <si>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</si>
  <si>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</si>
  <si>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</si>
  <si>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</si>
  <si>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</si>
  <si>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</si>
  <si>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</si>
  <si>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</si>
  <si>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</si>
  <si>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</si>
  <si>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</si>
  <si>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</si>
  <si>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</si>
  <si>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</si>
  <si>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</si>
  <si>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</si>
  <si>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</si>
  <si>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</si>
  <si>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</si>
  <si>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</si>
  <si>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</si>
  <si>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</si>
  <si>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</si>
  <si>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</si>
  <si>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</si>
  <si>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</si>
  <si>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</si>
  <si>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</si>
  <si>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</si>
  <si>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</si>
  <si>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</si>
  <si>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</si>
  <si>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</si>
  <si>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</si>
  <si>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</si>
  <si>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</si>
  <si>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</si>
  <si>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</si>
  <si>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</si>
  <si>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</si>
  <si>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</si>
  <si>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</si>
  <si>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</si>
  <si>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</si>
  <si>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</si>
  <si>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</si>
  <si>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</si>
  <si>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</si>
  <si>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</si>
  <si>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</si>
  <si>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</si>
  <si>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</si>
  <si>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</si>
  <si>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</si>
  <si>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</si>
  <si>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</si>
  <si>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</si>
  <si>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</si>
  <si>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</si>
  <si>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</si>
  <si>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</si>
  <si>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</si>
  <si>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</si>
  <si>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</si>
  <si>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</si>
  <si>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</si>
  <si>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</si>
  <si>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</si>
  <si>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</si>
  <si>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</si>
  <si>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</si>
  <si>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</si>
  <si>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</si>
  <si>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</si>
  <si>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</si>
  <si>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</si>
  <si>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</si>
  <si>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</si>
  <si>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</si>
  <si>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</si>
  <si>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</si>
  <si>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</si>
  <si>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</si>
  <si>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</si>
  <si>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</si>
  <si>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</si>
  <si>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</si>
  <si>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</si>
  <si>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</si>
  <si>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</si>
  <si>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</si>
  <si>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</si>
  <si>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</si>
  <si>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</si>
  <si>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</si>
  <si>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</si>
  <si>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</si>
  <si>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</si>
  <si>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</si>
  <si>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</si>
  <si>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</si>
  <si>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</si>
  <si>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</si>
  <si>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</si>
  <si>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</si>
  <si>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</si>
  <si>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</si>
  <si>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</si>
  <si>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</si>
  <si>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</si>
  <si>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</si>
  <si>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</si>
  <si>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</si>
  <si>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</si>
  <si>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</si>
  <si>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</si>
  <si>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</si>
  <si>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</si>
  <si>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</si>
  <si>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</si>
  <si>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</si>
  <si>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</si>
  <si>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</si>
  <si>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</si>
  <si>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</si>
  <si>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</si>
  <si>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</si>
  <si>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</si>
  <si>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</si>
  <si>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</si>
  <si>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</si>
  <si>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</si>
  <si>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</si>
  <si>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</si>
  <si>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</si>
  <si>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</si>
  <si>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</si>
  <si>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</si>
  <si>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</si>
  <si>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</si>
  <si>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</si>
  <si>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</si>
  <si>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</si>
  <si>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</si>
  <si>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</si>
  <si>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</si>
  <si>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</si>
  <si>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</si>
  <si>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</si>
  <si>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</si>
  <si>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</si>
  <si>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</si>
  <si>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</si>
  <si>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</si>
  <si>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</si>
  <si>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</si>
  <si>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</si>
  <si>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</si>
  <si>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</si>
  <si>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</si>
  <si>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</si>
  <si>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</si>
  <si>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</si>
  <si>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</si>
  <si>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</si>
  <si>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</si>
  <si>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</si>
  <si>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</si>
  <si>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</si>
  <si>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</si>
  <si>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</si>
  <si>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</si>
  <si>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</si>
  <si>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</si>
  <si>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</si>
  <si>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</si>
  <si>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</si>
  <si>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</si>
  <si>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</si>
  <si>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</si>
  <si>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</si>
  <si>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</si>
  <si>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</si>
  <si>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</si>
  <si>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</si>
  <si>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</si>
  <si>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</si>
  <si>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</si>
  <si>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</si>
  <si>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</si>
  <si>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</si>
  <si>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</si>
  <si>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</si>
  <si>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</si>
  <si>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</si>
  <si>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</si>
  <si>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</si>
  <si>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</si>
  <si>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</si>
  <si>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</si>
  <si>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</si>
  <si>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</si>
  <si>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</si>
  <si>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</si>
  <si>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</si>
  <si>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</si>
  <si>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</si>
  <si>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</si>
  <si>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</si>
  <si>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</si>
  <si>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</si>
  <si>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</si>
  <si>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</si>
  <si>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</si>
  <si>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</si>
  <si>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</si>
  <si>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</si>
  <si>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</si>
  <si>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</si>
  <si>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</si>
  <si>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</si>
  <si>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</si>
  <si>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</si>
  <si>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</si>
  <si>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</si>
  <si>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</si>
  <si>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</si>
  <si>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</si>
  <si>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</si>
  <si>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</si>
  <si>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</si>
  <si>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</si>
  <si>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</si>
  <si>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</si>
  <si>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</si>
  <si>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</si>
  <si>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</si>
  <si>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</si>
  <si>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</si>
  <si>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</si>
  <si>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</si>
  <si>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</si>
  <si>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</si>
  <si>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</si>
  <si>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</si>
  <si>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</si>
  <si>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</si>
  <si>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</si>
  <si>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</si>
  <si>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</si>
  <si>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</si>
  <si>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</si>
  <si>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</si>
  <si>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</si>
  <si>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</si>
  <si>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</si>
  <si>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</si>
  <si>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</si>
  <si>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</si>
  <si>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</si>
  <si>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</si>
  <si>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</si>
  <si>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</si>
  <si>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</si>
  <si>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</si>
  <si>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</si>
  <si>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</si>
  <si>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</si>
  <si>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</si>
  <si>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</si>
  <si>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</si>
  <si>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</si>
  <si>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</si>
  <si>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</si>
  <si>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</si>
  <si>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</si>
  <si>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</si>
  <si>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</si>
  <si>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</si>
  <si>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</si>
  <si>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</si>
  <si>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</si>
  <si>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</si>
  <si>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</si>
  <si>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</si>
  <si>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</si>
  <si>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</si>
  <si>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</si>
  <si>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</si>
  <si>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</si>
  <si>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</si>
  <si>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</si>
  <si>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</si>
  <si>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</si>
  <si>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</si>
  <si>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</si>
  <si>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</si>
  <si>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</si>
  <si>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</si>
  <si>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</si>
  <si>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</si>
  <si>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</si>
  <si>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</si>
  <si>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</si>
  <si>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</si>
  <si>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</si>
  <si>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</si>
  <si>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</si>
  <si>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</si>
  <si>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</si>
  <si>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</si>
  <si>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</si>
  <si>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</si>
  <si>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</si>
  <si>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</si>
  <si>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</si>
  <si>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</si>
  <si>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</si>
  <si>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</si>
  <si>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</si>
  <si>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</si>
  <si>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</si>
  <si>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</si>
  <si>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</si>
  <si>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</si>
  <si>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</si>
  <si>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</si>
  <si>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</si>
  <si>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</si>
  <si>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</si>
  <si>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</si>
  <si>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</si>
  <si>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</si>
  <si>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</si>
  <si>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</si>
  <si>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</si>
  <si>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</si>
  <si>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</si>
  <si>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</si>
  <si>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</si>
  <si>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</si>
  <si>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</si>
  <si>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</si>
  <si>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</si>
  <si>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</si>
  <si>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</si>
  <si>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</si>
  <si>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</si>
  <si>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</si>
  <si>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</si>
  <si>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</si>
  <si>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</si>
  <si>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</si>
  <si>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</si>
  <si>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</si>
  <si>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</si>
  <si>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</si>
  <si>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</si>
  <si>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</si>
  <si>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</si>
  <si>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</si>
  <si>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</si>
  <si>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</si>
  <si>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</si>
  <si>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</si>
  <si>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</si>
  <si>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</si>
  <si>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</si>
  <si>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</si>
  <si>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</si>
  <si>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</si>
  <si>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</si>
  <si>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</si>
  <si>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</si>
  <si>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</si>
  <si>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</si>
  <si>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</si>
  <si>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</si>
  <si>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</si>
  <si>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</si>
  <si>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</si>
  <si>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</si>
  <si>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</si>
  <si>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</si>
  <si>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</si>
  <si>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</si>
  <si>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</si>
  <si>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</si>
  <si>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</si>
  <si>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</si>
  <si>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</si>
  <si>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</si>
  <si>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</si>
  <si>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</si>
  <si>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</si>
  <si>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</si>
  <si>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</si>
  <si>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</si>
  <si>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</si>
  <si>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</si>
  <si>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</si>
  <si>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</si>
  <si>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</si>
  <si>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</si>
  <si>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</si>
  <si>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</si>
  <si>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</si>
  <si>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</si>
  <si>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</si>
  <si>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</si>
  <si>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</si>
  <si>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</si>
  <si>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</si>
  <si>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</si>
  <si>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</si>
  <si>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</si>
  <si>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</si>
  <si>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</si>
  <si>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</si>
  <si>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</si>
  <si>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</si>
  <si>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</si>
  <si>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</si>
  <si>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</si>
  <si>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</si>
  <si>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</si>
  <si>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</si>
  <si>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</si>
  <si>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</si>
  <si>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</si>
  <si>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</si>
  <si>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</si>
  <si>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</si>
  <si>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</si>
  <si>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</si>
  <si>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</si>
  <si>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</si>
  <si>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</si>
  <si>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</si>
  <si>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</si>
  <si>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</si>
  <si>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</si>
  <si>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</si>
  <si>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</si>
  <si>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</si>
  <si>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</si>
  <si>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</si>
  <si>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</si>
  <si>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</si>
  <si>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</si>
  <si>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</si>
  <si>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</si>
  <si>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</si>
  <si>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</si>
  <si>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</si>
  <si>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</si>
  <si>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</si>
  <si>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</si>
  <si>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</si>
  <si>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</si>
  <si>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</si>
  <si>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</si>
  <si>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</si>
  <si>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</si>
  <si>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</si>
  <si>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</si>
  <si>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</si>
  <si>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</si>
  <si>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</si>
  <si>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</si>
  <si>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</si>
  <si>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</si>
  <si>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</si>
  <si>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</si>
  <si>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</si>
  <si>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</si>
  <si>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</si>
  <si>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</si>
  <si>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</si>
  <si>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</si>
  <si>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</si>
  <si>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</si>
  <si>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</si>
  <si>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</si>
  <si>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</si>
  <si>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</si>
  <si>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</si>
  <si>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</si>
  <si>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</si>
  <si>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</si>
  <si>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</si>
  <si>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</si>
  <si>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</si>
  <si>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</si>
  <si>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</si>
  <si>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</si>
  <si>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</si>
  <si>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</si>
  <si>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</si>
  <si>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</si>
  <si>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</si>
  <si>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</si>
  <si>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</si>
  <si>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</si>
  <si>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</si>
  <si>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</si>
  <si>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</si>
  <si>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</si>
  <si>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</si>
  <si>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</si>
  <si>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</si>
  <si>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</si>
  <si>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</si>
  <si>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</si>
  <si>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</si>
  <si>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</si>
  <si>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</si>
  <si>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</si>
  <si>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</si>
  <si>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</si>
  <si>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</si>
  <si>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</si>
  <si>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</si>
  <si>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</si>
  <si>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</si>
  <si>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</si>
  <si>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</si>
  <si>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</si>
  <si>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</si>
  <si>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</si>
  <si>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</si>
  <si>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</si>
  <si>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</si>
  <si>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</si>
  <si>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</si>
  <si>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</si>
  <si>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</si>
  <si>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</si>
  <si>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</si>
  <si>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</si>
  <si>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</si>
  <si>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</si>
  <si>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</si>
  <si>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</si>
  <si>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</si>
  <si>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</si>
  <si>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</si>
  <si>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</si>
  <si>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</si>
  <si>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</si>
  <si>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</si>
  <si>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</si>
  <si>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</si>
  <si>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</si>
  <si>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</si>
  <si>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</si>
  <si>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</si>
  <si>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</si>
  <si>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</si>
  <si>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</si>
  <si>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</si>
  <si>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</si>
  <si>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</si>
  <si>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</si>
  <si>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</si>
  <si>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</si>
  <si>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</si>
  <si>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</si>
  <si>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</si>
  <si>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</si>
  <si>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</si>
  <si>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</si>
  <si>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</si>
  <si>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</si>
  <si>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</si>
  <si>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</si>
  <si>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</si>
  <si>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</si>
  <si>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</si>
  <si>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</si>
  <si>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</si>
  <si>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</si>
  <si>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</si>
  <si>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</si>
  <si>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</si>
  <si>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</si>
  <si>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</si>
  <si>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</si>
  <si>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</si>
  <si>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</si>
  <si>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</si>
  <si>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</si>
  <si>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</si>
  <si>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</si>
  <si>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</si>
  <si>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</si>
  <si>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</si>
  <si>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</si>
  <si>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</si>
  <si>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</si>
  <si>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</si>
  <si>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</si>
  <si>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</si>
  <si>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</si>
  <si>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</si>
  <si>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</si>
  <si>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</si>
  <si>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</si>
  <si>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</si>
  <si>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</si>
  <si>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</si>
  <si>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</si>
  <si>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</si>
  <si>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</si>
  <si>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</si>
  <si>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</si>
  <si>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</si>
  <si>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</si>
  <si>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</si>
  <si>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</si>
  <si>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</si>
  <si>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</si>
  <si>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</si>
  <si>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</si>
  <si>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</si>
  <si>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</si>
  <si>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</si>
  <si>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</si>
  <si>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</si>
  <si>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</si>
  <si>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</si>
  <si>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</si>
  <si>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</si>
  <si>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</si>
  <si>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</si>
  <si>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</si>
  <si>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</si>
  <si>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</si>
  <si>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</si>
  <si>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</si>
  <si>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</si>
  <si>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</si>
  <si>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</si>
  <si>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</si>
  <si>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</si>
  <si>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</si>
  <si>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</si>
  <si>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</si>
  <si>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</si>
  <si>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</si>
  <si>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</si>
  <si>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</si>
  <si>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</si>
  <si>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</si>
  <si>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</si>
  <si>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</si>
  <si>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</si>
  <si>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</si>
  <si>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</si>
  <si>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</si>
  <si>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</si>
  <si>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</si>
  <si>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</si>
  <si>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</si>
  <si>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</si>
  <si>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</si>
  <si>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</si>
  <si>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</si>
  <si>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</si>
  <si>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</si>
  <si>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</si>
  <si>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</si>
  <si>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</si>
  <si>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</si>
  <si>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</si>
  <si>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</si>
  <si>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</si>
  <si>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</si>
  <si>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</si>
  <si>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</si>
  <si>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</si>
  <si>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</si>
  <si>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</si>
  <si>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</si>
  <si>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</si>
  <si>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</si>
  <si>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</si>
  <si>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</si>
  <si>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</si>
  <si>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</si>
  <si>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</si>
  <si>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</si>
  <si>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</si>
  <si>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</si>
  <si>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</si>
  <si>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</si>
  <si>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</si>
  <si>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</si>
  <si>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</si>
  <si>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</si>
  <si>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</si>
  <si>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</si>
  <si>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</si>
  <si>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</si>
  <si>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</si>
  <si>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</si>
  <si>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</si>
  <si>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</si>
  <si>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</si>
  <si>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</si>
  <si>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</si>
  <si>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</si>
  <si>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</si>
  <si>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</si>
  <si>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</si>
  <si>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</si>
  <si>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</si>
  <si>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</si>
  <si>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</si>
  <si>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</si>
  <si>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</si>
  <si>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</si>
  <si>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</si>
  <si>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</si>
  <si>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</si>
  <si>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</si>
  <si>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</si>
  <si>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</si>
  <si>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</si>
  <si>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</si>
  <si>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</si>
  <si>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</si>
  <si>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</si>
  <si>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</si>
  <si>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</si>
  <si>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</si>
  <si>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</si>
  <si>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</si>
  <si>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</si>
  <si>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</si>
  <si>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</si>
  <si>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</si>
  <si>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</si>
  <si>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</si>
  <si>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</si>
  <si>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</si>
  <si>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</si>
  <si>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</si>
  <si>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</si>
  <si>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</si>
  <si>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</si>
  <si>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</si>
  <si>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</si>
  <si>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</si>
  <si>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</si>
  <si>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</si>
  <si>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</si>
  <si>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</si>
  <si>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</si>
  <si>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</si>
  <si>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</si>
  <si>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</si>
  <si>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</si>
  <si>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</si>
  <si>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</si>
  <si>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</si>
  <si>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</si>
  <si>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</si>
  <si>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</si>
  <si>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</si>
  <si>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</si>
  <si>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</si>
  <si>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</si>
  <si>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</si>
  <si>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</si>
  <si>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</si>
  <si>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</si>
  <si>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</si>
  <si>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</si>
  <si>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</si>
  <si>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</si>
  <si>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</si>
  <si>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</si>
  <si>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</si>
  <si>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</si>
  <si>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</si>
  <si>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</si>
  <si>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</si>
  <si>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</si>
  <si>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</si>
  <si>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</si>
  <si>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</si>
  <si>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</si>
  <si>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</si>
  <si>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</si>
  <si>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</si>
  <si>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</si>
  <si>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</si>
  <si>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</si>
  <si>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</si>
  <si>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</si>
  <si>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</si>
  <si>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</si>
  <si>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</si>
  <si>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</si>
  <si>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</si>
  <si>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</si>
  <si>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</si>
  <si>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</si>
  <si>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</si>
  <si>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</si>
  <si>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</si>
  <si>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</si>
  <si>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</si>
  <si>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</si>
  <si>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</si>
  <si>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</si>
  <si>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</si>
  <si>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</si>
  <si>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</si>
  <si>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</si>
  <si>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</si>
  <si>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</si>
  <si>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</si>
  <si>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</si>
  <si>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</si>
  <si>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</si>
  <si>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</si>
  <si>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</si>
  <si>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</si>
  <si>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</si>
  <si>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</si>
  <si>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</si>
  <si>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</si>
  <si>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</si>
  <si>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</si>
  <si>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</si>
  <si>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</si>
  <si>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</si>
  <si>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</si>
  <si>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</si>
  <si>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</si>
  <si>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</si>
  <si>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</si>
  <si>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</si>
  <si>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</si>
  <si>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</si>
  <si>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</si>
  <si>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</si>
  <si>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</si>
  <si>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</si>
  <si>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</si>
  <si>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</si>
  <si>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</si>
  <si>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</si>
  <si>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</si>
  <si>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</si>
  <si>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</si>
  <si>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</si>
  <si>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</si>
  <si>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</si>
  <si>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</si>
  <si>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</si>
  <si>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</si>
  <si>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</si>
  <si>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</si>
  <si>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</si>
  <si>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</si>
  <si>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</si>
  <si>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</si>
  <si>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</si>
  <si>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</si>
  <si>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</si>
  <si>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</si>
  <si>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</si>
  <si>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</si>
  <si>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</si>
  <si>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</si>
  <si>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</si>
  <si>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</si>
  <si>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</si>
  <si>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</si>
  <si>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</si>
  <si>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</si>
  <si>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</si>
  <si>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</si>
  <si>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</si>
  <si>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</si>
  <si>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</si>
  <si>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</si>
  <si>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</si>
  <si>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</si>
  <si>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</si>
  <si>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</si>
  <si>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</si>
  <si>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</si>
  <si>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</si>
  <si>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</si>
  <si>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</si>
  <si>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</si>
  <si>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</si>
  <si>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</si>
  <si>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</si>
  <si>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</si>
  <si>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</si>
  <si>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</si>
  <si>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</si>
  <si>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</si>
  <si>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</si>
  <si>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</si>
  <si>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</si>
  <si>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</si>
  <si>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</si>
  <si>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</si>
  <si>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</si>
  <si>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</si>
  <si>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</si>
  <si>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</si>
  <si>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</si>
  <si>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</si>
  <si>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</si>
  <si>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</si>
  <si>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</si>
  <si>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</si>
  <si>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</si>
  <si>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</si>
  <si>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</si>
  <si>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</si>
  <si>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</si>
  <si>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</si>
  <si>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</si>
  <si>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</si>
  <si>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</si>
  <si>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</si>
  <si>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</si>
  <si>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</si>
  <si>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</si>
  <si>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</si>
  <si>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</si>
  <si>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</si>
  <si>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</si>
  <si>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</si>
  <si>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</si>
  <si>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</si>
  <si>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</si>
  <si>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</si>
  <si>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</si>
  <si>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</si>
  <si>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</si>
  <si>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</si>
  <si>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</si>
  <si>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</si>
  <si>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</si>
  <si>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</si>
  <si>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</si>
  <si>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</si>
  <si>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</si>
  <si>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</si>
  <si>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</si>
  <si>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</si>
  <si>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</si>
  <si>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</si>
  <si>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</si>
  <si>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</si>
  <si>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</si>
  <si>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</si>
  <si>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</si>
  <si>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</si>
  <si>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</si>
  <si>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</si>
  <si>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</si>
  <si>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</si>
  <si>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</si>
  <si>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</si>
  <si>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</si>
  <si>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</si>
  <si>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</si>
  <si>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</si>
  <si>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</si>
  <si>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</si>
  <si>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</si>
  <si>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</si>
  <si>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</si>
  <si>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</si>
  <si>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</si>
  <si>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</si>
  <si>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</si>
  <si>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</si>
  <si>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</si>
  <si>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</si>
  <si>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</si>
  <si>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</si>
  <si>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</si>
  <si>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</si>
  <si>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</si>
  <si>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</si>
  <si>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</si>
  <si>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</si>
  <si>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</si>
  <si>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</si>
  <si>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</si>
  <si>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</si>
  <si>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</si>
  <si>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</si>
  <si>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</si>
  <si>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</si>
  <si>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</si>
  <si>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</si>
  <si>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</si>
  <si>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</si>
  <si>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</si>
  <si>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</si>
  <si>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</si>
  <si>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</si>
  <si>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</si>
  <si>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</si>
  <si>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</si>
  <si>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</si>
  <si>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</si>
  <si>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</si>
  <si>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</si>
  <si>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</si>
  <si>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</si>
  <si>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</si>
  <si>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</si>
  <si>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</si>
  <si>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</si>
  <si>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</si>
  <si>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</si>
  <si>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</si>
  <si>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</si>
  <si>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</si>
  <si>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</si>
  <si>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</si>
  <si>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</si>
  <si>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</si>
  <si>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</si>
  <si>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</si>
  <si>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</si>
  <si>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</si>
  <si>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</si>
  <si>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</si>
  <si>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</si>
  <si>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</si>
  <si>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</si>
  <si>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</si>
  <si>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</si>
  <si>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</si>
  <si>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</si>
  <si>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</si>
  <si>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</si>
  <si>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</si>
  <si>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</si>
  <si>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</si>
  <si>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</si>
  <si>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</si>
  <si>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</si>
  <si>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</si>
  <si>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</si>
  <si>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</si>
  <si>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</si>
  <si>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</si>
  <si>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</si>
  <si>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</si>
  <si>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</si>
  <si>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</si>
  <si>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</si>
  <si>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</si>
  <si>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</si>
  <si>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</si>
  <si>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</si>
  <si>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</si>
  <si>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</si>
  <si>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</si>
  <si>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</si>
  <si>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</si>
  <si>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</si>
  <si>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</si>
  <si>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</si>
  <si>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</si>
  <si>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</si>
  <si>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</si>
  <si>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</si>
  <si>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</si>
  <si>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</si>
  <si>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</si>
  <si>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</si>
  <si>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</si>
  <si>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</si>
  <si>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</si>
  <si>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</si>
  <si>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</si>
  <si>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</si>
  <si>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</si>
  <si>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</si>
  <si>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</si>
  <si>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</si>
  <si>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</si>
  <si>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</si>
  <si>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</si>
  <si>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</si>
  <si>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</si>
  <si>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</si>
  <si>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</si>
  <si>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</si>
  <si>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</si>
  <si>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</si>
  <si>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</si>
  <si>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</si>
  <si>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</si>
  <si>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</si>
  <si>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</si>
  <si>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</si>
  <si>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</si>
  <si>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</si>
  <si>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</si>
  <si>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</si>
  <si>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</si>
  <si>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</si>
  <si>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</si>
  <si>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</si>
  <si>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</si>
  <si>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</si>
  <si>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</si>
  <si>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</si>
  <si>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</si>
  <si>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</si>
  <si>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</si>
  <si>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</si>
  <si>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</si>
  <si>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</si>
  <si>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</si>
  <si>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</si>
  <si>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</si>
  <si>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</si>
  <si>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</si>
  <si>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</si>
  <si>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</si>
  <si>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</si>
  <si>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</si>
  <si>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</si>
  <si>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</si>
  <si>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</si>
  <si>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</si>
  <si>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</si>
  <si>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</si>
  <si>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</si>
  <si>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</si>
  <si>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</si>
  <si>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</si>
  <si>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</si>
  <si>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</si>
  <si>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</si>
  <si>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</si>
  <si>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</si>
  <si>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</si>
  <si>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</si>
  <si>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</si>
  <si>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</si>
  <si>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</si>
  <si>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</si>
  <si>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</si>
  <si>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</si>
  <si>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</si>
  <si>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</si>
  <si>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</si>
  <si>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</si>
  <si>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</si>
  <si>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</si>
  <si>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</si>
  <si>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</si>
  <si>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</si>
  <si>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</si>
  <si>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</si>
  <si>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</si>
  <si>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</si>
  <si>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</si>
  <si>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</si>
  <si>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</si>
  <si>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</si>
  <si>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</si>
  <si>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</si>
  <si>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</si>
  <si>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</si>
  <si>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</si>
  <si>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</si>
  <si>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</si>
  <si>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</si>
  <si>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</si>
  <si>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</si>
  <si>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</si>
  <si>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</si>
  <si>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</si>
  <si>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</si>
  <si>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</si>
  <si>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</si>
  <si>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</si>
  <si>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</si>
  <si>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</si>
  <si>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</si>
  <si>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</si>
  <si>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</si>
  <si>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</si>
  <si>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</si>
  <si>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</si>
  <si>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</si>
  <si>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</si>
  <si>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</si>
  <si>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</si>
  <si>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</si>
  <si>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</si>
  <si>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</si>
  <si>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</si>
  <si>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</si>
  <si>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</si>
  <si>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</si>
  <si>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</si>
  <si>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</si>
  <si>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</si>
  <si>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</si>
  <si>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</si>
  <si>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</si>
  <si>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</si>
  <si>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</si>
  <si>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</si>
  <si>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</si>
  <si>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</si>
  <si>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</si>
  <si>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</si>
  <si>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</si>
  <si>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</si>
  <si>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</si>
  <si>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</si>
  <si>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</si>
  <si>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</si>
  <si>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</si>
  <si>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</si>
  <si>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</si>
  <si>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</si>
  <si>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</si>
  <si>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</si>
  <si>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</si>
  <si>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</si>
  <si>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</si>
  <si>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</si>
  <si>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</si>
  <si>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</si>
  <si>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</si>
  <si>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</si>
  <si>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</si>
  <si>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</si>
  <si>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</si>
  <si>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</si>
  <si>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</si>
  <si>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</si>
  <si>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</si>
  <si>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</si>
  <si>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</si>
  <si>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</si>
  <si>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</si>
  <si>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</si>
  <si>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</si>
  <si>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</si>
  <si>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</si>
  <si>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</si>
  <si>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</si>
  <si>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</si>
  <si>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</si>
  <si>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</si>
  <si>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</si>
  <si>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</si>
  <si>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</si>
  <si>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</si>
  <si>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</si>
  <si>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</si>
  <si>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</si>
  <si>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</si>
  <si>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</si>
  <si>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</si>
  <si>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</si>
  <si>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</si>
  <si>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</si>
  <si>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</si>
  <si>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</si>
  <si>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</si>
  <si>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</si>
  <si>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</si>
  <si>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</si>
  <si>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</si>
  <si>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</si>
  <si>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</si>
  <si>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</si>
  <si>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</si>
  <si>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</si>
  <si>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</si>
  <si>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</si>
  <si>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</si>
  <si>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</si>
  <si>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</si>
  <si>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</si>
  <si>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</si>
  <si>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</si>
  <si>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</si>
  <si>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</si>
  <si>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</si>
  <si>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</si>
  <si>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</si>
  <si>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</si>
  <si>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</si>
  <si>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</si>
  <si>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</si>
  <si>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</si>
  <si>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</si>
  <si>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</si>
  <si>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</si>
  <si>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</si>
  <si>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</si>
  <si>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</si>
  <si>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</si>
  <si>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</si>
  <si>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</si>
  <si>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</si>
  <si>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</si>
  <si>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</si>
  <si>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</si>
  <si>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</si>
  <si>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</si>
  <si>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</si>
  <si>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</si>
  <si>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</si>
  <si>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</si>
  <si>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</si>
  <si>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</si>
  <si>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</si>
  <si>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</si>
  <si>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</si>
  <si>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</si>
  <si>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</si>
  <si>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</si>
  <si>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</si>
  <si>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</si>
  <si>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</si>
  <si>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</si>
  <si>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</si>
  <si>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</si>
  <si>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</si>
  <si>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</si>
  <si>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</si>
  <si>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</si>
  <si>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</si>
  <si>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</si>
  <si>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</si>
  <si>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</si>
  <si>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</si>
  <si>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</si>
  <si>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</si>
  <si>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</si>
  <si>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</si>
  <si>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</si>
  <si>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</si>
  <si>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</si>
  <si>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</si>
  <si>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</si>
  <si>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</si>
  <si>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</si>
  <si>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</si>
  <si>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</si>
  <si>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</si>
  <si>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</si>
  <si>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</si>
  <si>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</si>
  <si>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</si>
  <si>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</si>
  <si>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</si>
  <si>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</si>
  <si>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</si>
  <si>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</si>
  <si>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</si>
  <si>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</si>
  <si>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</si>
  <si>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</si>
  <si>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</si>
  <si>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</si>
  <si>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</si>
  <si>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</si>
  <si>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</si>
  <si>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</si>
  <si>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</si>
  <si>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</si>
  <si>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</si>
  <si>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</si>
  <si>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</si>
  <si>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</si>
  <si>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</si>
  <si>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</si>
  <si>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</si>
  <si>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</si>
  <si>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</si>
  <si>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</si>
  <si>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</si>
  <si>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</si>
  <si>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</si>
  <si>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</si>
  <si>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</si>
  <si>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</si>
  <si>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</si>
  <si>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</si>
  <si>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</si>
  <si>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</si>
  <si>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</si>
  <si>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</si>
  <si>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</si>
  <si>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</si>
  <si>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</si>
  <si>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</si>
  <si>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</si>
  <si>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</si>
  <si>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</si>
  <si>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</si>
  <si>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</si>
  <si>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</si>
  <si>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</si>
  <si>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</si>
  <si>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</si>
  <si>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</si>
  <si>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</si>
  <si>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</si>
  <si>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</si>
  <si>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</si>
  <si>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</si>
  <si>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</si>
  <si>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</si>
  <si>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</si>
  <si>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</si>
  <si>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</si>
  <si>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</si>
  <si>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</si>
  <si>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</si>
  <si>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</si>
  <si>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</si>
  <si>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</si>
  <si>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</si>
  <si>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</si>
  <si>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</si>
  <si>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</si>
  <si>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</si>
  <si>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</si>
  <si>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</si>
  <si>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</si>
  <si>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</si>
  <si>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</si>
  <si>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</si>
  <si>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</si>
  <si>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</si>
  <si>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</si>
  <si>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</si>
  <si>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</si>
  <si>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</si>
  <si>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</si>
  <si>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</si>
  <si>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</si>
  <si>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</si>
  <si>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</si>
  <si>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</si>
  <si>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</si>
  <si>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</si>
  <si>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</si>
  <si>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</si>
  <si>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</si>
  <si>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</si>
  <si>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</si>
  <si>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</si>
  <si>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</si>
  <si>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</si>
  <si>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</si>
  <si>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</si>
  <si>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</si>
  <si>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</si>
  <si>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</si>
  <si>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</si>
  <si>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</si>
  <si>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</si>
  <si>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</si>
  <si>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</si>
  <si>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</si>
  <si>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</si>
  <si>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</si>
  <si>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</si>
  <si>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</si>
  <si>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</si>
  <si>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</si>
  <si>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</si>
  <si>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</si>
  <si>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</si>
  <si>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</si>
  <si>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</si>
  <si>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</si>
  <si>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</si>
  <si>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</si>
  <si>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</si>
  <si>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</si>
  <si>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</si>
  <si>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</si>
  <si>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</si>
  <si>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</si>
  <si>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</si>
  <si>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</si>
  <si>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</si>
  <si>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</si>
  <si>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</si>
  <si>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</si>
  <si>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</si>
  <si>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</si>
  <si>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</si>
  <si>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</si>
  <si>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</si>
  <si>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</si>
  <si>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</si>
  <si>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</si>
  <si>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</si>
  <si>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</si>
  <si>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</si>
  <si>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</si>
  <si>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</si>
  <si>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</si>
  <si>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</si>
  <si>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</si>
  <si>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</si>
  <si>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</si>
  <si>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</si>
  <si>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</si>
  <si>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</si>
  <si>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</si>
  <si>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</si>
  <si>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</si>
  <si>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</si>
  <si>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</si>
  <si>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</si>
  <si>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</si>
  <si>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</si>
  <si>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</si>
  <si>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</si>
  <si>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</si>
  <si>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</si>
  <si>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</si>
  <si>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</si>
  <si>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</si>
  <si>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</si>
  <si>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</si>
  <si>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</si>
  <si>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</si>
  <si>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</si>
  <si>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</si>
  <si>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</si>
  <si>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</si>
  <si>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</si>
  <si>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</si>
  <si>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</si>
  <si>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</si>
  <si>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</si>
  <si>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</si>
  <si>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</si>
  <si>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</si>
  <si>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</si>
  <si>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</si>
  <si>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</si>
  <si>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</si>
  <si>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</si>
  <si>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</si>
  <si>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</si>
  <si>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</si>
  <si>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</si>
  <si>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</si>
  <si>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</si>
  <si>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</si>
  <si>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</si>
  <si>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</si>
  <si>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</si>
  <si>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</si>
  <si>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</si>
  <si>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</si>
  <si>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</si>
  <si>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</si>
  <si>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</si>
  <si>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</si>
  <si>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</si>
  <si>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</si>
  <si>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</si>
  <si>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</si>
  <si>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</si>
  <si>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</si>
  <si>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</si>
  <si>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</si>
  <si>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</si>
  <si>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</si>
  <si>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</si>
  <si>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</si>
  <si>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</si>
  <si>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</si>
  <si>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</si>
  <si>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</si>
  <si>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</si>
  <si>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</si>
  <si>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</si>
  <si>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</si>
  <si>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</si>
  <si>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</si>
  <si>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</si>
  <si>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</si>
  <si>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</si>
  <si>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</si>
  <si>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</si>
  <si>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</si>
  <si>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</si>
  <si>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</si>
  <si>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</si>
  <si>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</si>
  <si>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</si>
  <si>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</si>
  <si>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</si>
  <si>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</si>
  <si>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</si>
  <si>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</si>
  <si>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</si>
  <si>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</si>
  <si>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</si>
  <si>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</si>
  <si>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</si>
  <si>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</si>
  <si>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</si>
  <si>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</si>
  <si>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</si>
  <si>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</si>
  <si>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</si>
  <si>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</si>
  <si>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</si>
  <si>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</si>
  <si>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</si>
  <si>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</si>
  <si>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</si>
  <si>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</si>
  <si>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</si>
  <si>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</si>
  <si>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</si>
  <si>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</si>
  <si>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</si>
  <si>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</si>
  <si>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</si>
  <si>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</si>
  <si>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</si>
  <si>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</si>
  <si>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</si>
  <si>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</si>
  <si>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</si>
  <si>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</si>
  <si>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</si>
  <si>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</si>
  <si>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</si>
  <si>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</si>
  <si>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</si>
  <si>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</si>
  <si>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</si>
  <si>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</si>
  <si>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</si>
  <si>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</si>
  <si>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</si>
  <si>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</si>
  <si>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</si>
  <si>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</si>
  <si>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</si>
  <si>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</si>
  <si>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</si>
  <si>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</si>
  <si>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</si>
  <si>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</si>
  <si>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</si>
  <si>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</si>
  <si>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</si>
  <si>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</si>
  <si>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</si>
  <si>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</si>
  <si>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</si>
  <si>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</si>
  <si>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</si>
  <si>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</si>
  <si>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</si>
  <si>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</si>
  <si>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</si>
  <si>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</si>
  <si>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</si>
  <si>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</si>
  <si>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</si>
  <si>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</si>
  <si>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</si>
  <si>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</si>
  <si>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</si>
  <si>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</si>
  <si>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</si>
  <si>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</si>
  <si>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</si>
  <si>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</si>
  <si>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</si>
  <si>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</si>
  <si>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</si>
  <si>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</si>
  <si>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</si>
  <si>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</si>
  <si>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</si>
  <si>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</si>
  <si>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</si>
  <si>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</si>
  <si>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</si>
  <si>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</si>
  <si>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</si>
  <si>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</si>
  <si>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</si>
  <si>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</si>
  <si>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</si>
  <si>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</si>
  <si>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</si>
  <si>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</si>
  <si>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</si>
  <si>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</si>
  <si>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</si>
  <si>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</si>
  <si>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</si>
  <si>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</si>
  <si>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</si>
  <si>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</si>
  <si>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</si>
  <si>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</si>
  <si>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</si>
  <si>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</si>
  <si>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</si>
  <si>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</si>
  <si>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</si>
  <si>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</si>
  <si>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</si>
  <si>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</si>
  <si>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</si>
  <si>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</si>
  <si>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</si>
  <si>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</si>
  <si>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</si>
  <si>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</si>
  <si>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</si>
  <si>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</si>
  <si>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</si>
  <si>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</si>
  <si>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</si>
  <si>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</si>
  <si>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</si>
  <si>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</si>
  <si>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</si>
  <si>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</si>
  <si>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</si>
  <si>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</si>
  <si>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</si>
  <si>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</si>
  <si>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</si>
  <si>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</si>
  <si>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</si>
  <si>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</si>
  <si>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</si>
  <si>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</si>
  <si>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</si>
  <si>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</si>
  <si>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</si>
  <si>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</si>
  <si>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</si>
  <si>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</si>
  <si>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</si>
  <si>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</si>
  <si>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</si>
  <si>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</si>
  <si>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</si>
  <si>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</si>
  <si>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</si>
  <si>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</si>
  <si>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</si>
  <si>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</si>
  <si>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</si>
  <si>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</si>
  <si>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</si>
  <si>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</si>
  <si>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</si>
  <si>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</si>
  <si>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</si>
  <si>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</si>
  <si>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</si>
  <si>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</si>
  <si>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</si>
  <si>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</si>
  <si>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</si>
  <si>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</si>
  <si>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</si>
  <si>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</si>
  <si>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</si>
  <si>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</si>
  <si>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</si>
  <si>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</si>
  <si>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</si>
  <si>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</si>
  <si>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</si>
  <si>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</si>
  <si>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</si>
  <si>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</si>
  <si>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</si>
  <si>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</si>
  <si>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</si>
  <si>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</si>
  <si>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</si>
  <si>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</si>
  <si>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</si>
  <si>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</si>
  <si>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</si>
  <si>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</si>
  <si>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</si>
  <si>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</si>
  <si>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</si>
  <si>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</si>
  <si>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</si>
  <si>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</si>
  <si>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</si>
  <si>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</si>
  <si>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</si>
  <si>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</si>
  <si>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</si>
  <si>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</si>
  <si>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</si>
  <si>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</si>
  <si>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</si>
  <si>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</si>
  <si>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</si>
  <si>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</si>
  <si>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</si>
  <si>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</si>
  <si>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</si>
  <si>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</si>
  <si>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</si>
  <si>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</si>
  <si>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</si>
  <si>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</si>
  <si>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</si>
  <si>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</si>
  <si>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</si>
  <si>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</si>
  <si>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</si>
  <si>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</si>
  <si>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</si>
  <si>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</si>
  <si>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</si>
  <si>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</si>
  <si>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</si>
  <si>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</si>
  <si>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</si>
  <si>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</si>
  <si>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</si>
  <si>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</si>
  <si>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</si>
  <si>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</si>
  <si>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</si>
  <si>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</si>
  <si>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</si>
  <si>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</si>
  <si>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</si>
  <si>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</si>
  <si>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</si>
  <si>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</si>
  <si>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</si>
  <si>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</si>
  <si>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</si>
  <si>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</si>
  <si>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</si>
  <si>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</si>
  <si>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</si>
  <si>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</si>
  <si>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</si>
  <si>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</si>
  <si>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</si>
  <si>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</si>
  <si>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</si>
  <si>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</si>
  <si>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</si>
  <si>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</si>
  <si>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</si>
  <si>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</si>
  <si>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</si>
  <si>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</si>
  <si>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</si>
  <si>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</si>
  <si>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</si>
  <si>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</si>
  <si>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</si>
  <si>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</si>
  <si>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</si>
  <si>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</si>
  <si>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</si>
  <si>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</si>
  <si>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</si>
  <si>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</si>
  <si>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</si>
  <si>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</si>
  <si>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</si>
  <si>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</si>
  <si>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</si>
  <si>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</si>
  <si>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</si>
  <si>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</si>
  <si>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</si>
  <si>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</si>
  <si>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</si>
  <si>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</si>
  <si>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</si>
  <si>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</si>
  <si>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</si>
  <si>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</si>
  <si>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</si>
  <si>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</si>
  <si>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</si>
  <si>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</si>
  <si>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</si>
  <si>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</si>
  <si>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</si>
  <si>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</si>
  <si>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</si>
  <si>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</si>
  <si>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</si>
  <si>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</si>
  <si>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</si>
  <si>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</si>
  <si>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</si>
  <si>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</si>
  <si>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</si>
  <si>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</si>
  <si>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</si>
  <si>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</si>
  <si>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</si>
  <si>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</si>
  <si>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</si>
  <si>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</si>
  <si>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</si>
  <si>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</si>
  <si>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</si>
  <si>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</si>
  <si>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</si>
  <si>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</si>
  <si>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</si>
  <si>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</si>
  <si>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</si>
  <si>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</si>
  <si>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</si>
  <si>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</si>
  <si>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</si>
  <si>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</si>
  <si>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</si>
  <si>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</si>
  <si>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</si>
  <si>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</si>
  <si>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</si>
  <si>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</si>
  <si>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</si>
  <si>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</si>
  <si>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</si>
  <si>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</si>
  <si>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</si>
  <si>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</si>
  <si>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</si>
  <si>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</si>
  <si>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</si>
  <si>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</si>
  <si>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</si>
  <si>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</si>
  <si>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</si>
  <si>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</si>
  <si>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</si>
  <si>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</si>
  <si>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</si>
  <si>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</si>
  <si>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</si>
  <si>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</si>
  <si>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</si>
  <si>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</si>
  <si>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</si>
  <si>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</si>
  <si>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</si>
  <si>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</si>
  <si>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</si>
  <si>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</si>
  <si>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</si>
  <si>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</si>
  <si>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</si>
  <si>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</si>
  <si>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</si>
  <si>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</si>
  <si>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</si>
  <si>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</si>
  <si>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</si>
  <si>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</si>
  <si>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</si>
  <si>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</si>
  <si>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</si>
  <si>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</si>
  <si>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</si>
  <si>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</si>
  <si>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</si>
  <si>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</si>
  <si>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</si>
  <si>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</si>
  <si>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</si>
  <si>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</si>
  <si>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</si>
  <si>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</si>
  <si>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</si>
  <si>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</si>
  <si>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</si>
  <si>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</si>
  <si>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</si>
  <si>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</si>
  <si>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</si>
  <si>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</si>
  <si>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</si>
  <si>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</si>
  <si>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</si>
  <si>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</si>
  <si>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</si>
  <si>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</si>
  <si>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</si>
  <si>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</si>
  <si>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</si>
  <si>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</si>
  <si>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</si>
  <si>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</si>
  <si>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</si>
  <si>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</si>
  <si>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</si>
  <si>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</si>
  <si>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</si>
  <si>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</si>
  <si>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</si>
  <si>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</si>
  <si>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</si>
  <si>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</si>
  <si>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</si>
  <si>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</si>
  <si>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</si>
  <si>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</si>
  <si>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</si>
  <si>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</si>
  <si>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</si>
  <si>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</si>
  <si>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</si>
  <si>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</si>
  <si>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</si>
  <si>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</si>
  <si>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</si>
  <si>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</si>
  <si>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</si>
  <si>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</si>
  <si>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</si>
  <si>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</si>
  <si>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</si>
  <si>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</si>
  <si>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</si>
  <si>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</si>
  <si>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</si>
  <si>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</si>
  <si>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</si>
  <si>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</si>
  <si>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</si>
  <si>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</si>
  <si>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</si>
  <si>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</si>
  <si>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</si>
  <si>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</si>
  <si>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</si>
  <si>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</si>
  <si>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</si>
  <si>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</si>
  <si>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</si>
  <si>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</si>
  <si>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</si>
  <si>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</si>
  <si>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</si>
  <si>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</si>
  <si>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</si>
  <si>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</si>
  <si>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</si>
  <si>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</si>
  <si>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</si>
  <si>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</si>
  <si>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</si>
  <si>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</si>
  <si>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</si>
  <si>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</si>
  <si>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</si>
  <si>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</si>
  <si>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</si>
  <si>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</si>
  <si>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</si>
  <si>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</si>
  <si>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</si>
  <si>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</si>
  <si>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</si>
  <si>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</si>
  <si>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</si>
  <si>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</si>
  <si>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</si>
  <si>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</si>
  <si>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</si>
  <si>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</si>
  <si>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</si>
  <si>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</si>
  <si>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</si>
  <si>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</si>
  <si>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</si>
  <si>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</si>
  <si>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</si>
  <si>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</si>
  <si>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</si>
  <si>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</si>
  <si>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</si>
  <si>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</si>
  <si>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</si>
  <si>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</si>
  <si>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</si>
  <si>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</si>
  <si>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</si>
  <si>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</si>
  <si>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</si>
  <si>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</si>
  <si>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</si>
  <si>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</si>
  <si>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</si>
  <si>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</si>
  <si>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</si>
  <si>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</si>
  <si>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</si>
  <si>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</si>
  <si>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</si>
  <si>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</si>
  <si>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</si>
  <si>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</si>
  <si>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</si>
  <si>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</si>
  <si>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</si>
  <si>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</si>
  <si>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</si>
  <si>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</si>
  <si>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</si>
  <si>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</si>
  <si>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</si>
  <si>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</si>
  <si>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</si>
  <si>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</si>
  <si>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</si>
  <si>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</si>
  <si>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</si>
  <si>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</si>
  <si>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</si>
  <si>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</si>
  <si>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</si>
  <si>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</si>
  <si>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</si>
  <si>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</si>
  <si>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</si>
  <si>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</si>
  <si>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</si>
  <si>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</si>
  <si>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</si>
  <si>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</si>
  <si>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</si>
  <si>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</si>
  <si>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</si>
  <si>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</si>
  <si>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</si>
  <si>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</si>
  <si>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</si>
  <si>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</si>
  <si>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</si>
  <si>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</si>
  <si>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</si>
  <si>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</si>
  <si>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</si>
  <si>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</si>
  <si>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</si>
  <si>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</si>
  <si>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</si>
  <si>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</si>
  <si>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</si>
  <si>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</si>
  <si>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</si>
  <si>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</si>
  <si>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</si>
  <si>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</si>
  <si>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</si>
  <si>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</si>
  <si>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</si>
  <si>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</si>
  <si>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</si>
  <si>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</si>
  <si>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</si>
  <si>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</si>
  <si>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</si>
  <si>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</si>
  <si>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</si>
  <si>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</si>
  <si>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</si>
  <si>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</si>
  <si>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</si>
  <si>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</si>
  <si>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</si>
  <si>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</si>
  <si>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</si>
  <si>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</si>
  <si>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</si>
  <si>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</si>
  <si>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</si>
  <si>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</si>
  <si>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</si>
  <si>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</si>
  <si>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</si>
  <si>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</si>
  <si>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</si>
  <si>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</si>
  <si>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</si>
  <si>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</si>
  <si>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</si>
  <si>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</si>
  <si>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</si>
  <si>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</si>
  <si>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</si>
  <si>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</si>
  <si>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</si>
  <si>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</si>
  <si>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</si>
  <si>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</si>
  <si>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</si>
  <si>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</si>
  <si>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</si>
  <si>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</si>
  <si>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</si>
  <si>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</si>
  <si>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</si>
  <si>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</si>
  <si>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</si>
  <si>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</si>
  <si>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</si>
  <si>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</si>
  <si>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</si>
  <si>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</si>
  <si>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</si>
  <si>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</si>
  <si>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</si>
  <si>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</si>
  <si>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</si>
  <si>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</si>
  <si>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</si>
  <si>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</si>
  <si>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</si>
  <si>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</si>
  <si>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</si>
  <si>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</si>
  <si>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</si>
  <si>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</si>
  <si>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</si>
  <si>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</si>
  <si>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</si>
  <si>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</si>
  <si>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</si>
  <si>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</si>
  <si>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</si>
  <si>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</si>
  <si>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</si>
  <si>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</si>
  <si>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</si>
  <si>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</si>
  <si>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</si>
  <si>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</si>
  <si>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</si>
  <si>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</si>
  <si>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</si>
  <si>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</si>
  <si>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</si>
  <si>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</si>
  <si>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</si>
  <si>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</si>
  <si>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</si>
  <si>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</si>
  <si>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</si>
  <si>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</si>
  <si>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</si>
  <si>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</si>
  <si>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</si>
  <si>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</si>
  <si>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</si>
  <si>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</si>
  <si>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</si>
  <si>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</si>
  <si>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</si>
  <si>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</si>
  <si>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</si>
  <si>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</si>
  <si>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</si>
  <si>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</si>
  <si>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</si>
  <si>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</si>
  <si>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</si>
  <si>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</si>
  <si>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</si>
  <si>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</si>
  <si>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</si>
  <si>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</si>
  <si>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</si>
  <si>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</si>
  <si>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</si>
  <si>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</si>
  <si>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</si>
  <si>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</si>
  <si>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</si>
  <si>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</si>
  <si>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</si>
  <si>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</si>
  <si>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</si>
  <si>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</si>
  <si>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</si>
  <si>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</si>
  <si>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</si>
  <si>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</si>
  <si>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</si>
  <si>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</si>
  <si>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</si>
  <si>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</si>
  <si>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</si>
  <si>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</si>
  <si>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</si>
  <si>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</si>
  <si>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</si>
  <si>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</si>
  <si>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</si>
  <si>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</si>
  <si>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</si>
  <si>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</si>
  <si>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</si>
  <si>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</si>
  <si>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</si>
  <si>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</si>
  <si>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</si>
  <si>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</si>
  <si>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</si>
  <si>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</si>
  <si>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</si>
  <si>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</si>
  <si>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</si>
  <si>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</si>
  <si>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</si>
  <si>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</si>
  <si>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</si>
  <si>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</si>
  <si>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</si>
  <si>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</si>
  <si>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</si>
  <si>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</si>
  <si>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</si>
  <si>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</si>
  <si>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</si>
  <si>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</si>
  <si>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</si>
  <si>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</si>
  <si>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</si>
  <si>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</si>
  <si>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</si>
  <si>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</si>
  <si>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</si>
  <si>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</si>
  <si>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</si>
  <si>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</si>
  <si>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</si>
  <si>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</si>
  <si>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</si>
  <si>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</si>
  <si>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</si>
  <si>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</si>
  <si>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</si>
  <si>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</si>
  <si>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</si>
  <si>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</si>
  <si>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</si>
  <si>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</si>
  <si>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</si>
  <si>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</si>
  <si>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</si>
  <si>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</si>
  <si>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</si>
  <si>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</si>
  <si>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</si>
  <si>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</si>
  <si>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</si>
  <si>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</si>
  <si>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</si>
  <si>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</si>
  <si>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</si>
  <si>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</si>
  <si>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</si>
  <si>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</si>
  <si>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</si>
  <si>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</si>
  <si>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</si>
  <si>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</si>
  <si>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</si>
  <si>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</si>
  <si>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</si>
  <si>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</si>
  <si>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</si>
  <si>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</si>
  <si>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</si>
  <si>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</si>
  <si>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</si>
  <si>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</si>
  <si>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</si>
  <si>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</si>
  <si>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</si>
  <si>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</si>
  <si>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</si>
  <si>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</si>
  <si>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</si>
  <si>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</si>
  <si>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</si>
  <si>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</si>
  <si>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</si>
  <si>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</si>
  <si>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</si>
  <si>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</si>
  <si>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</si>
  <si>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</si>
  <si>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</si>
  <si>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</si>
  <si>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</si>
  <si>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</si>
  <si>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</si>
  <si>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</si>
  <si>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</si>
  <si>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</si>
  <si>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</si>
  <si>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</si>
  <si>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</si>
  <si>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</si>
  <si>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</si>
  <si>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</si>
  <si>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</si>
  <si>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</si>
  <si>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</si>
  <si>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</si>
  <si>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</si>
  <si>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</si>
  <si>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</si>
  <si>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</si>
  <si>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</si>
  <si>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</si>
  <si>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</si>
  <si>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</si>
  <si>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</si>
  <si>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</si>
  <si>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</si>
  <si>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</si>
  <si>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</si>
  <si>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</si>
  <si>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</si>
  <si>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</si>
  <si>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</si>
  <si>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</si>
  <si>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</si>
  <si>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</si>
  <si>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</si>
  <si>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</si>
  <si>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</si>
  <si>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</si>
  <si>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</si>
  <si>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</si>
  <si>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</si>
  <si>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</si>
  <si>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</si>
  <si>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</si>
  <si>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</si>
  <si>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</si>
  <si>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</si>
  <si>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</si>
  <si>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</si>
  <si>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</si>
  <si>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</si>
  <si>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</si>
  <si>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</si>
  <si>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</si>
  <si>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</si>
  <si>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</si>
  <si>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</si>
  <si>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</si>
  <si>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</si>
  <si>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</si>
  <si>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</si>
  <si>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</si>
  <si>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</si>
  <si>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</si>
  <si>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</si>
  <si>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</si>
  <si>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</si>
  <si>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</si>
  <si>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</si>
  <si>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</si>
  <si>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</si>
  <si>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</si>
  <si>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</si>
  <si>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</si>
  <si>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</si>
  <si>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</si>
  <si>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</si>
  <si>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</si>
  <si>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</si>
  <si>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</si>
  <si>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</si>
  <si>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</si>
  <si>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</si>
  <si>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</si>
  <si>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</si>
  <si>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</si>
  <si>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</si>
  <si>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</si>
  <si>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</si>
  <si>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</si>
  <si>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</si>
  <si>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</si>
  <si>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</si>
  <si>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</si>
  <si>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</si>
  <si>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</si>
  <si>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</si>
  <si>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</si>
  <si>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</si>
  <si>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</si>
  <si>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</si>
  <si>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</si>
  <si>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</si>
  <si>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</si>
  <si>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</si>
  <si>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</si>
  <si>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</si>
  <si>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</si>
  <si>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</si>
  <si>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</si>
  <si>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</si>
  <si>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</si>
  <si>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</si>
  <si>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</si>
  <si>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</si>
  <si>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</si>
  <si>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</si>
  <si>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</si>
  <si>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</si>
  <si>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</si>
  <si>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</si>
  <si>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</si>
  <si>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</si>
  <si>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</si>
  <si>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</si>
  <si>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</si>
  <si>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</si>
  <si>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</si>
  <si>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</si>
  <si>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</si>
  <si>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</si>
  <si>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</si>
  <si>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</si>
  <si>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</si>
  <si>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</si>
  <si>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</si>
  <si>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</si>
  <si>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</si>
  <si>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</si>
  <si>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</si>
  <si>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</si>
  <si>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</si>
  <si>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</si>
  <si>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</si>
  <si>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</si>
  <si>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</si>
  <si>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</si>
  <si>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</si>
  <si>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</si>
  <si>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</si>
  <si>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</si>
  <si>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</si>
  <si>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</si>
  <si>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</si>
  <si>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</si>
  <si>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</si>
  <si>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</si>
  <si>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</si>
  <si>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</si>
  <si>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</si>
  <si>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</si>
  <si>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</si>
  <si>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</si>
  <si>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</si>
  <si>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</si>
  <si>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</si>
  <si>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</si>
  <si>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</si>
  <si>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</si>
  <si>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</si>
  <si>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</si>
  <si>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</si>
  <si>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</si>
  <si>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</si>
  <si>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</si>
  <si>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</si>
  <si>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</si>
  <si>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</si>
  <si>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</si>
  <si>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</si>
  <si>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</si>
  <si>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</si>
  <si>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</si>
  <si>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</si>
  <si>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</si>
  <si>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</si>
  <si>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</si>
  <si>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</si>
  <si>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</si>
  <si>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</si>
  <si>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</si>
  <si>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</si>
  <si>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</si>
  <si>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</si>
  <si>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</si>
  <si>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</si>
  <si>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</si>
  <si>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</si>
  <si>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</si>
  <si>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</si>
  <si>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</si>
  <si>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</si>
  <si>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</si>
  <si>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</si>
  <si>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</si>
  <si>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</si>
  <si>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</si>
  <si>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</si>
  <si>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</si>
  <si>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</si>
  <si>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</si>
  <si>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</si>
  <si>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</si>
  <si>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</si>
  <si>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</si>
  <si>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</si>
  <si>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</si>
  <si>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</si>
  <si>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</si>
  <si>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</si>
  <si>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</si>
  <si>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</si>
  <si>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</si>
  <si>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</si>
  <si>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</si>
  <si>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</si>
  <si>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</si>
  <si>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</si>
  <si>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</si>
  <si>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</si>
  <si>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</si>
  <si>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</si>
  <si>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</si>
  <si>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</si>
  <si>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</si>
  <si>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</si>
  <si>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</si>
  <si>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</si>
  <si>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</si>
  <si>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</si>
  <si>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</si>
  <si>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</si>
  <si>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</si>
  <si>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</si>
  <si>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</si>
  <si>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</si>
  <si>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</si>
  <si>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</si>
  <si>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</si>
  <si>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</si>
  <si>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</si>
  <si>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</si>
  <si>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</si>
  <si>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</si>
  <si>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</si>
  <si>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</si>
  <si>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</si>
  <si>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</si>
  <si>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</si>
  <si>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</si>
  <si>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</si>
  <si>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</si>
  <si>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</si>
  <si>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</si>
  <si>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</si>
  <si>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</si>
  <si>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</si>
  <si>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</si>
  <si>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</si>
  <si>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</si>
  <si>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</si>
  <si>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</si>
  <si>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</si>
  <si>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</si>
  <si>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</si>
  <si>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</si>
  <si>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</si>
  <si>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</si>
  <si>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</si>
  <si>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</si>
  <si>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</si>
  <si>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</si>
  <si>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</si>
  <si>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</si>
  <si>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</si>
  <si>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</si>
  <si>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</si>
  <si>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</si>
  <si>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</si>
  <si>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</si>
  <si>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</si>
  <si>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</si>
  <si>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</si>
  <si>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</si>
  <si>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</si>
  <si>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</si>
  <si>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</si>
  <si>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</si>
  <si>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</si>
  <si>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</si>
  <si>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</si>
  <si>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</si>
  <si>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</si>
  <si>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</si>
  <si>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</si>
  <si>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</si>
  <si>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</si>
  <si>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</si>
  <si>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</si>
  <si>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</si>
  <si>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</si>
  <si>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</si>
  <si>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</si>
  <si>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</si>
  <si>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</si>
  <si>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</si>
  <si>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</si>
  <si>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</si>
  <si>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</si>
  <si>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</si>
  <si>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</si>
  <si>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</si>
  <si>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</si>
  <si>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</si>
  <si>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</si>
  <si>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</si>
  <si>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</si>
  <si>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</si>
  <si>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</si>
  <si>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</si>
  <si>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</si>
  <si>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</si>
  <si>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</si>
  <si>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</si>
  <si>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</si>
  <si>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</si>
  <si>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</si>
  <si>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</si>
  <si>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</si>
  <si>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</si>
  <si>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</si>
  <si>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</si>
  <si>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</si>
  <si>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</si>
  <si>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</si>
  <si>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</si>
  <si>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</si>
  <si>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</si>
  <si>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</si>
  <si>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</si>
  <si>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</si>
  <si>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</si>
  <si>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</si>
  <si>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</si>
  <si>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</si>
  <si>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</si>
  <si>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</si>
  <si>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</si>
  <si>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</si>
  <si>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</si>
  <si>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</si>
  <si>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</si>
  <si>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</si>
  <si>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</si>
  <si>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</si>
  <si>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</si>
  <si>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</si>
  <si>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</si>
  <si>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</si>
  <si>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</si>
  <si>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</si>
  <si>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</si>
  <si>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</si>
  <si>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</si>
  <si>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</si>
  <si>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</si>
  <si>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</si>
  <si>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</si>
  <si>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</si>
  <si>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</si>
  <si>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</si>
  <si>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</si>
  <si>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</si>
  <si>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</si>
  <si>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</si>
  <si>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</si>
  <si>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</si>
  <si>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</si>
  <si>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</si>
  <si>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</si>
  <si>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</si>
  <si>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</si>
  <si>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</si>
  <si>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</si>
  <si>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</si>
  <si>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</si>
  <si>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</si>
  <si>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</si>
  <si>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</si>
  <si>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</si>
  <si>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</si>
  <si>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</si>
  <si>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</si>
  <si>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</si>
  <si>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</si>
  <si>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</si>
  <si>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</si>
  <si>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</si>
  <si>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</si>
  <si>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</si>
  <si>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</si>
  <si>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</si>
  <si>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</si>
  <si>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</si>
  <si>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</si>
  <si>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</si>
  <si>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</si>
  <si>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</si>
  <si>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</si>
  <si>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</si>
  <si>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</si>
  <si>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</si>
  <si>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</si>
  <si>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</si>
  <si>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</si>
  <si>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</si>
  <si>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</si>
  <si>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</si>
  <si>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</si>
  <si>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</si>
  <si>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</si>
  <si>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</si>
  <si>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</si>
  <si>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</si>
  <si>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</si>
  <si>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</si>
  <si>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</si>
  <si>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</si>
  <si>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</si>
  <si>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</si>
  <si>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</si>
  <si>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</si>
  <si>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</si>
  <si>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</si>
  <si>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</si>
  <si>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</si>
  <si>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</si>
  <si>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</si>
  <si>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</si>
  <si>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</si>
  <si>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</si>
  <si>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</si>
  <si>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</si>
  <si>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</si>
  <si>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</si>
  <si>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</si>
  <si>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</si>
  <si>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</si>
  <si>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</si>
  <si>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</si>
  <si>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</si>
  <si>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</si>
  <si>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</si>
  <si>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</si>
  <si>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</si>
  <si>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</si>
  <si>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</si>
  <si>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</si>
  <si>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</si>
  <si>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</si>
  <si>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</si>
  <si>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</si>
  <si>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</si>
  <si>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</si>
  <si>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</si>
  <si>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</si>
  <si>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</si>
  <si>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</si>
  <si>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</si>
  <si>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</si>
  <si>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</si>
  <si>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</si>
  <si>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</si>
  <si>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</si>
  <si>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</si>
  <si>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</si>
  <si>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</si>
  <si>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</si>
  <si>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</si>
  <si>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</si>
  <si>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</si>
  <si>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</si>
  <si>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</si>
  <si>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</si>
  <si>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</si>
  <si>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</si>
  <si>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</si>
  <si>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</si>
  <si>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</si>
  <si>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</si>
  <si>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</si>
  <si>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</si>
  <si>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</si>
  <si>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</si>
  <si>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</si>
  <si>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</si>
  <si>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</si>
  <si>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</si>
  <si>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</si>
  <si>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</si>
  <si>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</si>
  <si>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</si>
  <si>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</si>
  <si>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</si>
  <si>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</si>
  <si>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</si>
  <si>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</si>
  <si>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</si>
  <si>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</si>
  <si>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</si>
  <si>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</si>
  <si>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</si>
  <si>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</si>
  <si>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</si>
  <si>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</si>
  <si>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</si>
  <si>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</si>
  <si>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</si>
  <si>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</si>
  <si>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</si>
  <si>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</si>
  <si>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</si>
  <si>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</si>
  <si>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</si>
  <si>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</si>
  <si>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</si>
  <si>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</si>
  <si>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</si>
  <si>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</si>
  <si>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</si>
  <si>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</si>
  <si>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</si>
  <si>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</si>
  <si>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</si>
  <si>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</si>
  <si>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</si>
  <si>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</si>
  <si>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</si>
  <si>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</si>
  <si>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</si>
  <si>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</si>
  <si>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</si>
  <si>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</si>
  <si>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</si>
  <si>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</si>
  <si>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</si>
  <si>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</si>
  <si>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</si>
  <si>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</si>
  <si>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</si>
  <si>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</si>
  <si>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</si>
  <si>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</si>
  <si>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</si>
  <si>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</si>
  <si>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</si>
  <si>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</si>
  <si>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</si>
  <si>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</si>
  <si>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</si>
  <si>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</si>
  <si>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</si>
  <si>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</si>
  <si>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</si>
  <si>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</si>
  <si>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</si>
  <si>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</si>
  <si>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</si>
  <si>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</si>
  <si>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</si>
  <si>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</si>
  <si>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</si>
  <si>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</si>
  <si>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</si>
  <si>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</si>
  <si>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</si>
  <si>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</si>
  <si>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</si>
  <si>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</si>
  <si>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</si>
  <si>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</si>
  <si>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</si>
  <si>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</si>
  <si>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</si>
  <si>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</si>
  <si>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</si>
  <si>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</si>
  <si>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</si>
  <si>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</si>
  <si>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</si>
  <si>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</si>
  <si>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</si>
  <si>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</si>
  <si>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</si>
  <si>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</si>
  <si>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</si>
  <si>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</si>
  <si>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</si>
  <si>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</si>
  <si>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</si>
  <si>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</si>
  <si>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</si>
  <si>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</si>
  <si>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</si>
  <si>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</si>
  <si>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</si>
  <si>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</si>
  <si>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</si>
  <si>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</si>
  <si>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</si>
  <si>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</si>
  <si>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</si>
  <si>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</si>
  <si>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</si>
  <si>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</si>
  <si>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</si>
  <si>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</si>
  <si>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</si>
  <si>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</si>
  <si>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</si>
  <si>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</si>
  <si>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</si>
  <si>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</si>
  <si>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</si>
  <si>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</si>
  <si>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</si>
  <si>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</si>
  <si>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</si>
  <si>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</si>
  <si>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</si>
  <si>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</si>
  <si>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</si>
  <si>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</si>
  <si>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</si>
  <si>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</si>
  <si>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</si>
  <si>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</si>
  <si>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</si>
  <si>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</si>
  <si>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</si>
  <si>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</si>
  <si>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</si>
  <si>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</si>
  <si>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</si>
  <si>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</si>
  <si>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</si>
  <si>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</si>
  <si>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</si>
  <si>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</si>
  <si>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</si>
  <si>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</si>
  <si>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</si>
  <si>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</si>
  <si>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</si>
  <si>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</si>
  <si>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</si>
  <si>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</si>
  <si>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</si>
  <si>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</si>
  <si>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</si>
  <si>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</si>
  <si>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</si>
  <si>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</si>
  <si>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</si>
  <si>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</si>
  <si>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</si>
  <si>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</si>
  <si>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</si>
  <si>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</si>
  <si>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</si>
  <si>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</si>
  <si>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</si>
  <si>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</si>
  <si>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</si>
  <si>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</si>
  <si>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</si>
  <si>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</si>
  <si>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</si>
  <si>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</si>
  <si>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</si>
  <si>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</si>
  <si>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</si>
  <si>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</si>
  <si>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</si>
  <si>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</si>
  <si>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</si>
  <si>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</si>
  <si>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</si>
  <si>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</si>
  <si>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</si>
  <si>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</si>
  <si>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</si>
  <si>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</si>
  <si>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</si>
  <si>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</si>
  <si>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</si>
  <si>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</si>
  <si>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</si>
  <si>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</si>
  <si>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</si>
  <si>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</si>
  <si>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</si>
  <si>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</si>
  <si>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</si>
  <si>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</si>
  <si>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</si>
  <si>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</si>
  <si>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</si>
  <si>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</si>
  <si>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</si>
  <si>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</si>
  <si>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</si>
  <si>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</si>
  <si>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</si>
  <si>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</si>
  <si>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</si>
  <si>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</si>
  <si>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</si>
  <si>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</si>
  <si>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</si>
  <si>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</si>
  <si>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</si>
  <si>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</si>
  <si>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</si>
  <si>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</si>
  <si>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</si>
  <si>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</si>
  <si>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</si>
  <si>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</si>
  <si>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</si>
  <si>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</si>
  <si>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</si>
  <si>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</si>
  <si>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</si>
  <si>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</si>
  <si>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</si>
  <si>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</si>
  <si>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</si>
  <si>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</si>
  <si>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</si>
  <si>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</si>
  <si>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</si>
  <si>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</si>
  <si>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</si>
  <si>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</si>
  <si>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</si>
  <si>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</si>
  <si>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</si>
  <si>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</si>
  <si>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</si>
  <si>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</si>
  <si>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</si>
  <si>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</si>
  <si>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</si>
  <si>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</si>
  <si>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</si>
  <si>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</si>
  <si>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</si>
  <si>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</si>
  <si>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</si>
  <si>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</si>
  <si>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</si>
  <si>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</si>
  <si>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</si>
  <si>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</si>
  <si>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</si>
  <si>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</si>
  <si>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</si>
  <si>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</si>
  <si>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</si>
  <si>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</si>
  <si>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</si>
  <si>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</si>
  <si>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</si>
  <si>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</si>
  <si>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</si>
  <si>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</si>
  <si>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</si>
  <si>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</si>
  <si>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</si>
  <si>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</si>
  <si>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</si>
  <si>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</si>
  <si>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</si>
  <si>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</si>
  <si>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</si>
  <si>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</si>
  <si>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</si>
  <si>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</si>
  <si>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</si>
  <si>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</si>
  <si>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</si>
  <si>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</si>
  <si>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</si>
  <si>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</si>
  <si>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</si>
  <si>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</si>
  <si>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</si>
  <si>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</si>
  <si>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</si>
  <si>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</si>
  <si>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</si>
  <si>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</si>
  <si>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</si>
  <si>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</si>
  <si>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</si>
  <si>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</si>
  <si>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</si>
  <si>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</si>
  <si>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</si>
  <si>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</si>
  <si>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</si>
  <si>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</si>
  <si>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</si>
  <si>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</si>
  <si>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</si>
  <si>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</si>
  <si>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</si>
  <si>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</si>
  <si>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</si>
  <si>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</si>
  <si>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</si>
  <si>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</si>
  <si>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</si>
  <si>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</si>
  <si>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</si>
  <si>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</si>
  <si>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</si>
  <si>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</si>
  <si>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</si>
  <si>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</si>
  <si>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</si>
  <si>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</si>
  <si>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</si>
  <si>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</si>
  <si>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</si>
  <si>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</si>
  <si>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</si>
  <si>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</si>
  <si>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</si>
  <si>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</si>
  <si>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</si>
  <si>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</si>
  <si>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</si>
  <si>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</si>
  <si>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</si>
  <si>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</si>
  <si>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</si>
  <si>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</si>
  <si>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</si>
  <si>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</si>
  <si>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</si>
  <si>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</si>
  <si>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</si>
  <si>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</si>
  <si>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</si>
  <si>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</si>
  <si>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</si>
  <si>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</si>
  <si>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</si>
  <si>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</si>
  <si>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</si>
  <si>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</si>
  <si>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</si>
  <si>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</si>
  <si>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</si>
  <si>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</si>
  <si>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</si>
  <si>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</si>
  <si>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</si>
  <si>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</si>
  <si>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</si>
  <si>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</si>
  <si>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</si>
  <si>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</si>
  <si>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</si>
  <si>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</si>
  <si>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</si>
  <si>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</si>
  <si>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</si>
  <si>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</si>
  <si>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</si>
  <si>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</si>
  <si>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</si>
  <si>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</si>
  <si>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</si>
  <si>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</si>
  <si>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</si>
  <si>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</si>
  <si>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</si>
  <si>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</si>
  <si>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</si>
  <si>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</si>
  <si>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</si>
  <si>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</si>
  <si>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</si>
  <si>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</si>
  <si>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</si>
  <si>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</si>
  <si>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</si>
  <si>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</si>
  <si>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</si>
  <si>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</si>
  <si>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</si>
  <si>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</si>
  <si>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</si>
  <si>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</si>
  <si>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</si>
  <si>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</si>
  <si>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</si>
  <si>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</si>
  <si>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</si>
  <si>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</si>
  <si>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</si>
  <si>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</si>
  <si>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</si>
  <si>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</si>
  <si>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</si>
  <si>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</si>
  <si>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</si>
  <si>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</si>
  <si>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</si>
  <si>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</si>
  <si>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</si>
  <si>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</si>
  <si>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</si>
  <si>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</si>
  <si>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</si>
  <si>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</si>
  <si>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</si>
  <si>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</si>
  <si>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</si>
  <si>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</si>
  <si>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</si>
  <si>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</si>
  <si>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</si>
  <si>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</si>
  <si>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</si>
  <si>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</si>
  <si>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</si>
  <si>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</si>
  <si>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</si>
  <si>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</si>
  <si>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</si>
  <si>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</si>
  <si>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</si>
  <si>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</si>
  <si>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</si>
  <si>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</si>
  <si>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</si>
  <si>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</si>
  <si>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</si>
  <si>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</si>
  <si>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</si>
  <si>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</si>
  <si>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</si>
  <si>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</si>
  <si>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</si>
  <si>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</si>
  <si>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</si>
  <si>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</si>
  <si>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</si>
  <si>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</si>
  <si>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</si>
  <si>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</si>
  <si>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</si>
  <si>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</si>
  <si>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</si>
  <si>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</si>
  <si>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</si>
  <si>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</si>
  <si>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</si>
  <si>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</si>
  <si>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</si>
  <si>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</si>
  <si>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</si>
  <si>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</si>
  <si>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</si>
  <si>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</si>
  <si>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</si>
  <si>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</si>
  <si>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</si>
  <si>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</si>
  <si>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</si>
  <si>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</si>
  <si>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</si>
  <si>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</si>
  <si>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</si>
  <si>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</si>
  <si>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</si>
  <si>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</si>
  <si>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</si>
  <si>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</si>
  <si>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</si>
  <si>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</si>
  <si>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</si>
  <si>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</si>
  <si>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</si>
  <si>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</si>
  <si>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</si>
  <si>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</si>
  <si>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</si>
  <si>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</si>
  <si>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</si>
  <si>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</si>
  <si>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</si>
  <si>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</si>
  <si>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</si>
  <si>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</si>
  <si>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</si>
  <si>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</si>
  <si>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</si>
  <si>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</si>
  <si>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</si>
  <si>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</si>
  <si>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</si>
  <si>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</si>
  <si>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</si>
  <si>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</si>
  <si>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</si>
  <si>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</si>
  <si>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</si>
  <si>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</si>
  <si>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</si>
  <si>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</si>
  <si>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</si>
  <si>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</si>
  <si>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</si>
  <si>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</si>
  <si>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</si>
  <si>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</si>
  <si>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</si>
  <si>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</si>
  <si>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</si>
  <si>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</si>
  <si>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</si>
  <si>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</si>
  <si>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</si>
  <si>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</si>
  <si>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</si>
  <si>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</si>
  <si>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</si>
  <si>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</si>
  <si>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</si>
  <si>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</si>
  <si>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</si>
  <si>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</si>
  <si>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</si>
  <si>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</si>
  <si>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</si>
  <si>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</si>
  <si>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</si>
  <si>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</si>
  <si>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</si>
  <si>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</si>
  <si>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</si>
  <si>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</si>
  <si>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</si>
  <si>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</si>
  <si>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</si>
  <si>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</si>
  <si>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</si>
  <si>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</si>
  <si>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</si>
  <si>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</si>
  <si>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</si>
  <si>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</si>
  <si>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</si>
  <si>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</si>
  <si>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</si>
  <si>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</si>
  <si>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</si>
  <si>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</si>
  <si>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</si>
  <si>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</si>
  <si>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</si>
  <si>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</si>
  <si>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</si>
  <si>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</si>
  <si>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</si>
  <si>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</si>
  <si>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</si>
  <si>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</si>
  <si>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</si>
  <si>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</si>
  <si>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</si>
  <si>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</si>
  <si>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</si>
  <si>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</si>
  <si>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</si>
  <si>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</si>
  <si>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</si>
  <si>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</si>
  <si>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</si>
  <si>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</si>
  <si>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</si>
  <si>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</si>
  <si>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</si>
  <si>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</si>
  <si>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</si>
  <si>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</si>
  <si>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</si>
  <si>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</si>
  <si>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</si>
  <si>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</si>
  <si>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</si>
  <si>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</si>
  <si>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</si>
  <si>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</si>
  <si>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</si>
  <si>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</si>
  <si>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</si>
  <si>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</si>
  <si>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</si>
  <si>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</si>
  <si>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</si>
  <si>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</si>
  <si>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</si>
  <si>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</si>
  <si>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</si>
  <si>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</si>
  <si>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</si>
  <si>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</si>
  <si>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</si>
  <si>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</si>
  <si>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</si>
  <si>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</si>
  <si>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</si>
  <si>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</si>
  <si>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</si>
  <si>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</si>
  <si>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</si>
  <si>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</si>
  <si>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</si>
  <si>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</si>
  <si>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</si>
  <si>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</si>
  <si>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</si>
  <si>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</si>
  <si>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</si>
  <si>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</si>
  <si>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</si>
  <si>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</si>
  <si>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</si>
  <si>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</si>
  <si>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</si>
  <si>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</si>
  <si>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</si>
  <si>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</si>
  <si>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</si>
  <si>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</si>
  <si>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</si>
  <si>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</si>
  <si>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</si>
  <si>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</si>
  <si>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</si>
  <si>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</si>
  <si>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</si>
  <si>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</si>
  <si>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</si>
  <si>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</si>
  <si>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</si>
  <si>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</si>
  <si>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</si>
  <si>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</si>
  <si>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</si>
  <si>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</si>
  <si>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</si>
  <si>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</si>
  <si>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</si>
  <si>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</si>
  <si>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</si>
  <si>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</si>
  <si>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</si>
  <si>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</si>
  <si>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</si>
  <si>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</si>
  <si>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</si>
  <si>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</si>
  <si>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</si>
  <si>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</si>
  <si>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</si>
  <si>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</si>
  <si>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</si>
  <si>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</si>
  <si>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</si>
  <si>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</si>
  <si>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</si>
  <si>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</si>
  <si>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</si>
  <si>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</si>
  <si>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</si>
  <si>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</si>
  <si>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</si>
  <si>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</si>
  <si>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</si>
  <si>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</si>
  <si>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</si>
  <si>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</si>
  <si>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</si>
  <si>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</si>
  <si>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</si>
  <si>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</si>
  <si>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</si>
  <si>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</si>
  <si>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</si>
  <si>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</si>
  <si>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</si>
  <si>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</si>
  <si>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</si>
  <si>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</si>
  <si>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</si>
  <si>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</si>
  <si>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</si>
  <si>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</si>
  <si>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</si>
  <si>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</si>
  <si>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</si>
  <si>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</si>
  <si>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</si>
  <si>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</si>
  <si>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</si>
  <si>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</si>
  <si>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</si>
  <si>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</si>
  <si>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</si>
  <si>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</si>
  <si>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</si>
  <si>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</si>
  <si>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</si>
  <si>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</si>
  <si>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</si>
  <si>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</si>
  <si>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</si>
  <si>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</si>
  <si>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</si>
  <si>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</si>
  <si>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</si>
  <si>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</si>
  <si>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</si>
  <si>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</si>
  <si>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</si>
  <si>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</si>
  <si>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</si>
  <si>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</si>
  <si>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</si>
  <si>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</si>
  <si>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</si>
  <si>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</si>
  <si>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</si>
  <si>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</si>
  <si>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</si>
  <si>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</si>
  <si>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</si>
  <si>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</si>
  <si>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</si>
  <si>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</si>
  <si>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</si>
  <si>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</si>
  <si>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</si>
  <si>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</si>
  <si>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</si>
  <si>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</si>
  <si>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</si>
  <si>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</si>
  <si>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</si>
  <si>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</si>
  <si>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</si>
  <si>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</si>
  <si>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</si>
  <si>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</si>
  <si>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</si>
  <si>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</si>
  <si>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</si>
  <si>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</si>
  <si>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</si>
  <si>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</si>
  <si>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</si>
  <si>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</si>
  <si>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</si>
  <si>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</si>
  <si>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</si>
  <si>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</si>
  <si>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</si>
  <si>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</si>
  <si>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</si>
  <si>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</si>
  <si>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</si>
  <si>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</si>
  <si>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</si>
  <si>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</si>
  <si>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</si>
  <si>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</si>
  <si>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</si>
  <si>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</si>
  <si>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</si>
  <si>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</si>
  <si>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</si>
  <si>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</si>
  <si>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</si>
  <si>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</si>
  <si>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</si>
  <si>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</si>
  <si>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</si>
  <si>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</si>
  <si>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</si>
  <si>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</si>
  <si>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</si>
  <si>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</si>
  <si>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</si>
  <si>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</si>
  <si>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</si>
  <si>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</si>
  <si>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</si>
  <si>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</si>
  <si>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</si>
  <si>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</si>
  <si>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</si>
  <si>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</si>
  <si>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</si>
  <si>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</si>
  <si>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</si>
  <si>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</si>
  <si>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</si>
  <si>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</si>
  <si>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</si>
  <si>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</si>
  <si>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</si>
  <si>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</si>
  <si>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</si>
  <si>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</si>
  <si>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</si>
  <si>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</si>
  <si>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</si>
  <si>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</si>
  <si>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</si>
  <si>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</si>
  <si>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</si>
  <si>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</si>
  <si>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</si>
  <si>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</si>
  <si>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</si>
  <si>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</si>
  <si>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</si>
  <si>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</si>
  <si>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</si>
  <si>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</si>
  <si>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</si>
  <si>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</si>
  <si>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</si>
  <si>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</si>
  <si>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</si>
  <si>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</si>
  <si>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</si>
  <si>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</si>
  <si>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</si>
  <si>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</si>
  <si>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</si>
  <si>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</si>
  <si>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</si>
  <si>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</si>
  <si>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</si>
  <si>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</si>
  <si>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</si>
  <si>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</si>
  <si>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</si>
  <si>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</si>
  <si>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</si>
  <si>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</si>
  <si>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</si>
  <si>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</si>
  <si>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</si>
  <si>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</si>
  <si>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</si>
  <si>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</si>
  <si>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</si>
  <si>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</si>
  <si>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</si>
  <si>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</si>
  <si>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</si>
  <si>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</si>
  <si>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</si>
  <si>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</si>
  <si>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</si>
  <si>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</si>
  <si>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</si>
  <si>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</si>
  <si>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</si>
  <si>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</si>
  <si>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</si>
  <si>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</si>
  <si>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</si>
  <si>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</si>
  <si>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</si>
  <si>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</si>
  <si>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</si>
  <si>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</si>
  <si>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</si>
  <si>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</si>
  <si>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</si>
  <si>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</si>
  <si>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</si>
  <si>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</si>
  <si>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</si>
  <si>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</si>
  <si>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</si>
  <si>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</si>
  <si>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</si>
  <si>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</si>
  <si>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</si>
  <si>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</si>
  <si>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</si>
  <si>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</si>
  <si>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</si>
  <si>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</si>
  <si>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</si>
  <si>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</si>
  <si>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</si>
  <si>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</si>
  <si>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</si>
  <si>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</si>
  <si>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</si>
  <si>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</si>
  <si>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</si>
  <si>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</si>
  <si>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</si>
  <si>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</si>
  <si>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</si>
  <si>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</si>
  <si>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</si>
  <si>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</si>
  <si>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</si>
  <si>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</si>
  <si>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</si>
  <si>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</si>
  <si>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</si>
  <si>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</si>
  <si>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</si>
  <si>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</si>
  <si>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</si>
  <si>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</si>
  <si>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</si>
  <si>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</si>
  <si>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</si>
  <si>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</si>
  <si>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</si>
  <si>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</si>
  <si>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</si>
  <si>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</si>
  <si>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</si>
  <si>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</si>
  <si>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</si>
  <si>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</si>
  <si>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</si>
  <si>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</si>
  <si>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</si>
  <si>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</si>
  <si>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</si>
  <si>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</si>
  <si>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</si>
  <si>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</si>
  <si>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</si>
  <si>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</si>
  <si>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</si>
  <si>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</si>
  <si>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</si>
  <si>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</si>
  <si>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</si>
  <si>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</si>
  <si>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</si>
  <si>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</si>
  <si>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</si>
  <si>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</si>
  <si>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</si>
  <si>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</si>
  <si>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</si>
  <si>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</si>
  <si>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</si>
  <si>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</si>
  <si>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</si>
  <si>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</si>
  <si>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</si>
  <si>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</si>
  <si>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</si>
  <si>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</si>
  <si>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</si>
  <si>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</si>
  <si>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</si>
  <si>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</si>
  <si>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</si>
  <si>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</si>
  <si>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</si>
  <si>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</si>
  <si>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</si>
  <si>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</si>
  <si>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</si>
  <si>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</si>
  <si>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</si>
  <si>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</si>
  <si>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</si>
  <si>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</si>
  <si>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</si>
  <si>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</si>
  <si>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</si>
  <si>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</si>
  <si>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</si>
  <si>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</si>
  <si>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</si>
  <si>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</si>
  <si>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</si>
  <si>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</si>
  <si>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</si>
  <si>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</si>
  <si>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</si>
  <si>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</si>
  <si>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</si>
  <si>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</si>
  <si>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</si>
  <si>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</si>
  <si>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</si>
  <si>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</si>
  <si>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</si>
  <si>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</si>
  <si>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</si>
  <si>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</si>
  <si>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</si>
  <si>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</si>
  <si>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</si>
  <si>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</si>
  <si>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</si>
  <si>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</si>
  <si>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</si>
  <si>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</si>
  <si>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</si>
  <si>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</si>
  <si>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</si>
  <si>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</si>
  <si>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</si>
  <si>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</si>
  <si>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</si>
  <si>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</si>
  <si>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</si>
  <si>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</si>
  <si>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</si>
  <si>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</si>
  <si>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</si>
  <si>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</si>
  <si>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</si>
  <si>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</si>
  <si>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</si>
  <si>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</si>
  <si>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</si>
  <si>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</si>
  <si>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</si>
  <si>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</si>
  <si>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</si>
  <si>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</si>
  <si>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</si>
  <si>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</si>
  <si>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</si>
  <si>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</si>
  <si>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</si>
  <si>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</si>
  <si>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</si>
  <si>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</si>
  <si>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</si>
  <si>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</si>
  <si>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</si>
  <si>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</si>
  <si>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</si>
  <si>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</si>
  <si>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</si>
  <si>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</si>
  <si>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</si>
  <si>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</si>
  <si>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</si>
  <si>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</si>
  <si>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</si>
  <si>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</si>
  <si>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</si>
  <si>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</si>
  <si>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</si>
  <si>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</si>
  <si>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</si>
  <si>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</si>
  <si>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</si>
  <si>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</si>
  <si>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</si>
  <si>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</si>
  <si>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</si>
  <si>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</si>
  <si>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</si>
  <si>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</si>
  <si>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</si>
  <si>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</si>
  <si>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</si>
  <si>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</si>
  <si>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</si>
  <si>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</si>
  <si>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</si>
  <si>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</si>
  <si>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</si>
  <si>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</si>
  <si>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</si>
  <si>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</si>
  <si>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</si>
  <si>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</si>
  <si>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</si>
  <si>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</si>
  <si>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</si>
  <si>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</si>
  <si>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</si>
  <si>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</si>
  <si>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</si>
  <si>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</si>
  <si>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</si>
  <si>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</si>
  <si>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</si>
  <si>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</si>
  <si>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</si>
  <si>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</si>
  <si>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</si>
  <si>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</si>
  <si>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</si>
  <si>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</si>
  <si>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</si>
  <si>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</si>
  <si>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</si>
  <si>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</si>
  <si>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</si>
  <si>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</si>
  <si>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</si>
  <si>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</si>
  <si>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</si>
  <si>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</si>
  <si>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</si>
  <si>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</si>
  <si>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</si>
  <si>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</si>
  <si>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</si>
  <si>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</si>
  <si>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</si>
  <si>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</si>
  <si>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</si>
  <si>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</si>
  <si>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</si>
  <si>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</si>
  <si>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</si>
  <si>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</si>
  <si>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</si>
  <si>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</si>
  <si>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</si>
  <si>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</si>
  <si>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</si>
  <si>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</si>
  <si>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</si>
  <si>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</si>
  <si>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</si>
  <si>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</si>
  <si>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</si>
  <si>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</si>
  <si>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</si>
  <si>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</si>
  <si>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</si>
  <si>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</si>
  <si>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</si>
  <si>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</si>
  <si>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</si>
  <si>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</si>
  <si>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</si>
  <si>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</si>
  <si>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</si>
  <si>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</si>
  <si>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</si>
  <si>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</si>
  <si>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</si>
  <si>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</si>
  <si>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</si>
  <si>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</si>
  <si>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</si>
  <si>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</si>
  <si>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</si>
  <si>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</si>
  <si>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</si>
  <si>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</si>
  <si>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</si>
  <si>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</si>
  <si>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</si>
  <si>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</si>
  <si>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</si>
  <si>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</si>
  <si>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</si>
  <si>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</si>
  <si>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</si>
  <si>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</si>
  <si>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</si>
  <si>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</si>
  <si>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</si>
  <si>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</si>
  <si>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</si>
  <si>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</si>
  <si>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</si>
  <si>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</si>
  <si>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</si>
  <si>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</si>
  <si>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</si>
  <si>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</si>
  <si>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</si>
  <si>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</si>
  <si>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</si>
  <si>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</si>
  <si>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</si>
  <si>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</si>
  <si>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</si>
  <si>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</si>
  <si>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</si>
  <si>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</si>
  <si>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</si>
  <si>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</si>
  <si>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</si>
  <si>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</si>
  <si>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</si>
  <si>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</si>
  <si>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</si>
  <si>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</si>
  <si>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</si>
  <si>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</si>
  <si>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</si>
  <si>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</si>
  <si>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</si>
  <si>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</si>
  <si>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</si>
  <si>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</si>
  <si>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</si>
  <si>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</si>
  <si>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</si>
  <si>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</si>
  <si>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</si>
  <si>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</si>
  <si>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</si>
  <si>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</si>
  <si>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</si>
  <si>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</si>
  <si>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</si>
  <si>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</si>
  <si>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</si>
  <si>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</si>
  <si>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</si>
  <si>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</si>
  <si>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</si>
  <si>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</si>
  <si>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</si>
  <si>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</si>
  <si>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</si>
  <si>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</si>
  <si>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</si>
  <si>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</si>
  <si>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</si>
  <si>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</si>
  <si>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</si>
  <si>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</si>
  <si>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</si>
  <si>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</si>
  <si>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</si>
  <si>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</si>
  <si>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</si>
  <si>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</si>
  <si>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</si>
  <si>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</si>
  <si>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</si>
  <si>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</si>
  <si>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</si>
  <si>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</si>
  <si>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</si>
  <si>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</si>
  <si>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</si>
  <si>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</si>
  <si>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</si>
  <si>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</si>
  <si>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</si>
  <si>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</si>
  <si>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</si>
  <si>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</si>
  <si>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</si>
  <si>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</si>
  <si>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</si>
  <si>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</si>
  <si>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</si>
  <si>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</si>
  <si>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</si>
  <si>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</si>
  <si>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</si>
  <si>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</si>
  <si>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</si>
  <si>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</si>
  <si>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</si>
  <si>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</si>
  <si>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</si>
  <si>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</si>
  <si>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</si>
  <si>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</si>
  <si>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</si>
  <si>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</si>
  <si>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</si>
  <si>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</si>
  <si>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</si>
  <si>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</si>
  <si>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</si>
  <si>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</si>
  <si>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</si>
  <si>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</si>
  <si>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</si>
  <si>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</si>
  <si>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</si>
  <si>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</si>
  <si>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</si>
  <si>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</si>
  <si>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</si>
  <si>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</si>
  <si>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</si>
  <si>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</si>
  <si>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</si>
  <si>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</si>
  <si>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</si>
  <si>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</si>
  <si>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</si>
  <si>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</si>
  <si>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</si>
  <si>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</si>
  <si>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</si>
  <si>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</si>
  <si>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</si>
  <si>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</si>
  <si>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</si>
  <si>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</si>
  <si>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</si>
  <si>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</si>
  <si>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</si>
  <si>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</si>
  <si>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</si>
  <si>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</si>
  <si>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</si>
  <si>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</si>
  <si>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</si>
  <si>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</si>
  <si>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</si>
  <si>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</si>
  <si>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</si>
  <si>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</si>
  <si>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</si>
  <si>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</si>
  <si>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</si>
  <si>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</si>
  <si>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</si>
  <si>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</si>
  <si>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</si>
  <si>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</si>
  <si>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</si>
  <si>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</si>
  <si>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</si>
  <si>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</si>
  <si>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</si>
  <si>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</si>
  <si>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</si>
  <si>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</si>
  <si>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</si>
  <si>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</si>
  <si>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</si>
  <si>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</si>
  <si>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</si>
  <si>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</si>
  <si>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</si>
  <si>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</si>
  <si>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</si>
  <si>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</si>
  <si>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</si>
  <si>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</si>
  <si>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</si>
  <si>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</si>
  <si>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</si>
  <si>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</si>
  <si>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</si>
  <si>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</si>
  <si>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</si>
  <si>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</si>
  <si>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</si>
  <si>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</si>
  <si>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</si>
  <si>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</si>
  <si>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</si>
  <si>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</si>
  <si>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</si>
  <si>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</si>
  <si>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</si>
  <si>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</si>
  <si>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</si>
  <si>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</si>
  <si>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</si>
  <si>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</si>
  <si>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</si>
  <si>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</si>
  <si>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</si>
  <si>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</si>
  <si>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</si>
  <si>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</si>
  <si>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</si>
  <si>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</si>
  <si>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</si>
  <si>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</si>
  <si>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</si>
  <si>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</si>
  <si>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</si>
  <si>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</si>
  <si>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</si>
  <si>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</si>
  <si>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</si>
  <si>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</si>
  <si>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</si>
  <si>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</si>
  <si>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</si>
  <si>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</si>
  <si>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</si>
  <si>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</si>
  <si>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</si>
  <si>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</si>
  <si>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</si>
  <si>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</si>
  <si>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</si>
  <si>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</si>
  <si>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</si>
  <si>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</si>
  <si>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</si>
  <si>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</si>
  <si>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</si>
  <si>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</si>
  <si>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</si>
  <si>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</si>
  <si>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</si>
  <si>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</si>
  <si>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</si>
  <si>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</si>
  <si>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</si>
  <si>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</si>
  <si>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</si>
  <si>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</si>
  <si>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</si>
  <si>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</si>
  <si>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</si>
  <si>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</si>
  <si>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</si>
  <si>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</si>
  <si>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</si>
  <si>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</si>
  <si>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</si>
  <si>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</si>
  <si>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</si>
  <si>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</si>
  <si>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</si>
  <si>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</si>
  <si>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</si>
  <si>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</si>
  <si>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</si>
  <si>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</si>
  <si>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</si>
  <si>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</si>
  <si>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</si>
  <si>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</si>
  <si>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</si>
  <si>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</si>
  <si>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</si>
  <si>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</si>
  <si>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</si>
  <si>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</si>
  <si>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</si>
  <si>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</si>
  <si>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</si>
  <si>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</si>
  <si>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</si>
  <si>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</si>
  <si>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</si>
  <si>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</si>
  <si>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</si>
  <si>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</si>
  <si>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</si>
  <si>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</si>
  <si>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</si>
  <si>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</si>
  <si>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</si>
  <si>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</si>
  <si>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</si>
  <si>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</si>
  <si>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</si>
  <si>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</si>
  <si>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</si>
  <si>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</si>
  <si>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</si>
  <si>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</si>
  <si>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</si>
  <si>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</si>
  <si>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</si>
  <si>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</si>
  <si>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</si>
  <si>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</si>
  <si>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</si>
  <si>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</si>
  <si>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</si>
  <si>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</si>
  <si>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</si>
  <si>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</si>
  <si>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</si>
  <si>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</si>
  <si>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</si>
  <si>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</si>
  <si>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</si>
  <si>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</si>
  <si>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</si>
  <si>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</si>
  <si>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</si>
  <si>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</si>
  <si>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</si>
  <si>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</si>
  <si>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</si>
  <si>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</si>
  <si>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</si>
  <si>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</si>
  <si>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</si>
  <si>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</si>
  <si>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</si>
  <si>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</si>
  <si>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</si>
  <si>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</si>
  <si>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</si>
  <si>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</si>
  <si>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</si>
  <si>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</si>
  <si>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</si>
  <si>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</si>
  <si>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</si>
  <si>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</si>
  <si>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</si>
  <si>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</si>
  <si>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</si>
  <si>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</si>
  <si>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</si>
  <si>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</si>
  <si>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</si>
  <si>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</si>
  <si>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</si>
  <si>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</si>
  <si>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</si>
  <si>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</si>
  <si>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</si>
  <si>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</si>
  <si>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</si>
  <si>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</si>
  <si>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</si>
  <si>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</si>
  <si>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</si>
  <si>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</si>
  <si>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</si>
  <si>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</si>
  <si>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</si>
  <si>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</si>
  <si>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</si>
  <si>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</si>
  <si>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</si>
  <si>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</si>
  <si>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</si>
  <si>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</si>
  <si>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</si>
  <si>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</si>
  <si>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</si>
  <si>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</si>
  <si>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</si>
  <si>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</si>
  <si>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</si>
  <si>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</si>
  <si>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</si>
  <si>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</si>
  <si>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</si>
  <si>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</si>
  <si>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</si>
  <si>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</si>
  <si>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</si>
  <si>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</si>
  <si>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</si>
  <si>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</si>
  <si>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</si>
  <si>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</si>
  <si>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</si>
  <si>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</si>
  <si>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</si>
  <si>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</si>
  <si>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</si>
  <si>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</si>
  <si>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</si>
  <si>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</si>
  <si>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</si>
  <si>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</si>
  <si>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</si>
  <si>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</si>
  <si>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</si>
  <si>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</si>
  <si>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</si>
  <si>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</si>
  <si>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</si>
  <si>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</si>
  <si>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</si>
  <si>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</si>
  <si>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</si>
  <si>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</si>
  <si>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</si>
  <si>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</si>
  <si>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</si>
  <si>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</si>
  <si>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</si>
  <si>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</si>
  <si>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</si>
  <si>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</si>
  <si>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</si>
  <si>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</si>
  <si>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</si>
  <si>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</si>
  <si>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</si>
  <si>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</si>
  <si>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</si>
  <si>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</si>
  <si>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</si>
  <si>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</si>
  <si>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</si>
  <si>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</si>
  <si>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</si>
  <si>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</si>
  <si>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</si>
  <si>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</si>
  <si>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</si>
  <si>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</si>
  <si>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</si>
  <si>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</si>
  <si>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</si>
  <si>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</si>
  <si>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</si>
  <si>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</si>
  <si>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</si>
  <si>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</si>
  <si>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</si>
  <si>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</si>
  <si>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</si>
  <si>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</si>
  <si>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</si>
  <si>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</si>
  <si>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</si>
  <si>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</si>
  <si>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</si>
  <si>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</si>
  <si>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</si>
  <si>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</si>
  <si>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</si>
  <si>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</si>
  <si>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</si>
  <si>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</si>
  <si>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</si>
  <si>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</si>
  <si>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</si>
  <si>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</si>
  <si>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</si>
  <si>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</si>
  <si>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</si>
  <si>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</si>
  <si>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</si>
  <si>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</si>
  <si>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</si>
  <si>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</si>
  <si>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</si>
  <si>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</si>
  <si>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</si>
  <si>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</si>
  <si>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</si>
  <si>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</si>
  <si>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</si>
  <si>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</si>
  <si>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</si>
  <si>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</si>
  <si>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</si>
  <si>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</si>
  <si>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</si>
  <si>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</si>
  <si>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</si>
  <si>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</si>
  <si>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</si>
  <si>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</si>
  <si>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</si>
  <si>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</si>
  <si>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</si>
  <si>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</si>
  <si>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</si>
  <si>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</si>
  <si>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</si>
  <si>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</si>
  <si>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</si>
  <si>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</si>
  <si>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</si>
  <si>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</si>
  <si>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</si>
  <si>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</si>
  <si>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</si>
  <si>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</si>
  <si>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</si>
  <si>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</si>
  <si>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</si>
  <si>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</si>
  <si>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</si>
  <si>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</si>
  <si>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</si>
  <si>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</si>
  <si>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</si>
  <si>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</si>
  <si>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</si>
  <si>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</si>
  <si>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</si>
  <si>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</si>
  <si>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</si>
  <si>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</si>
  <si>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</si>
  <si>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</si>
  <si>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</si>
  <si>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</si>
  <si>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</si>
  <si>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</si>
  <si>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</si>
  <si>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</si>
  <si>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</si>
  <si>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</si>
  <si>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</si>
  <si>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</si>
  <si>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</si>
  <si>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</si>
  <si>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</si>
  <si>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</si>
  <si>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</si>
  <si>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</si>
  <si>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</si>
  <si>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</si>
  <si>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</si>
  <si>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</si>
  <si>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</si>
  <si>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</si>
  <si>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</si>
  <si>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</si>
  <si>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</si>
  <si>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</si>
  <si>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</si>
  <si>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</si>
  <si>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</si>
  <si>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</si>
  <si>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</si>
  <si>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</si>
  <si>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</si>
  <si>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</si>
  <si>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</si>
  <si>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</si>
  <si>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</si>
  <si>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</si>
  <si>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</si>
  <si>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</si>
  <si>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</si>
  <si>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</si>
  <si>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</si>
  <si>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</si>
  <si>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</si>
  <si>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</si>
  <si>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</si>
  <si>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</si>
  <si>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</si>
  <si>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</si>
  <si>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</si>
  <si>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</si>
  <si>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</si>
  <si>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</si>
  <si>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</si>
  <si>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</si>
  <si>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</si>
  <si>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</si>
  <si>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</si>
  <si>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</si>
  <si>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</si>
  <si>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</si>
  <si>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</si>
  <si>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</si>
  <si>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</si>
  <si>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</si>
  <si>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</si>
  <si>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</si>
  <si>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</si>
  <si>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</si>
  <si>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</si>
  <si>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</si>
  <si>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</si>
  <si>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</si>
  <si>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</si>
  <si>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</si>
  <si>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</si>
  <si>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</si>
  <si>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</si>
  <si>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</si>
  <si>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</si>
  <si>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</si>
  <si>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</si>
  <si>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</si>
  <si>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</si>
  <si>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</si>
  <si>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</si>
  <si>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</si>
  <si>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</si>
  <si>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</si>
  <si>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</si>
  <si>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</si>
  <si>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</si>
  <si>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</si>
  <si>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</si>
  <si>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</si>
  <si>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</si>
  <si>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</si>
  <si>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</si>
  <si>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</si>
  <si>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</si>
  <si>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</si>
  <si>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</si>
  <si>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</si>
  <si>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</si>
  <si>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</si>
  <si>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</si>
  <si>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</si>
  <si>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</si>
  <si>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</si>
  <si>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</si>
  <si>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</si>
  <si>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</si>
  <si>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</si>
  <si>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</si>
  <si>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</si>
  <si>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</si>
  <si>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</si>
  <si>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</si>
  <si>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</si>
  <si>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</si>
  <si>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</si>
  <si>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</si>
  <si>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</si>
  <si>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</si>
  <si>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</si>
  <si>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</si>
  <si>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</si>
  <si>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</si>
  <si>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</si>
  <si>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</si>
  <si>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</si>
  <si>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</si>
  <si>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</si>
  <si>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</si>
  <si>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</si>
  <si>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</si>
  <si>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</si>
  <si>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</si>
  <si>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</si>
  <si>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</si>
  <si>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</si>
  <si>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</si>
  <si>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</si>
  <si>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</si>
  <si>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</si>
  <si>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</si>
  <si>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</si>
  <si>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</si>
  <si>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</si>
  <si>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</si>
  <si>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</si>
  <si>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</si>
  <si>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</si>
  <si>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</si>
  <si>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</si>
  <si>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</si>
  <si>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</si>
  <si>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</si>
  <si>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</si>
  <si>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</si>
  <si>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</si>
  <si>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</si>
  <si>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</si>
  <si>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</si>
  <si>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</si>
  <si>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</si>
  <si>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</si>
  <si>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</si>
  <si>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</si>
  <si>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</si>
  <si>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</si>
  <si>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</si>
  <si>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</si>
  <si>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</si>
  <si>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</si>
  <si>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</si>
  <si>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</si>
  <si>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</si>
  <si>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</si>
  <si>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</si>
  <si>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</si>
  <si>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</si>
  <si>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</si>
  <si>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</si>
  <si>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</si>
  <si>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</si>
  <si>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</si>
  <si>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</si>
  <si>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</si>
  <si>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</si>
  <si>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</si>
  <si>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</si>
  <si>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</si>
  <si>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</si>
  <si>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</si>
  <si>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</si>
  <si>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</si>
  <si>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</si>
  <si>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</si>
  <si>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</si>
  <si>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</si>
  <si>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</si>
  <si>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</si>
  <si>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</si>
  <si>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</si>
  <si>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</si>
  <si>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</si>
  <si>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</si>
  <si>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</si>
  <si>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</si>
  <si>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</si>
  <si>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</si>
  <si>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</si>
  <si>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</si>
  <si>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</si>
  <si>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</si>
  <si>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</si>
  <si>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</si>
  <si>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</si>
  <si>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</si>
  <si>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</si>
  <si>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</si>
  <si>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</si>
  <si>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</si>
  <si>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</si>
  <si>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</si>
  <si>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</si>
  <si>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</si>
  <si>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</si>
  <si>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</si>
  <si>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</si>
  <si>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</si>
  <si>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</si>
  <si>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</si>
  <si>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</si>
  <si>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</si>
  <si>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</si>
  <si>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</si>
  <si>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</si>
  <si>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</si>
  <si>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</si>
  <si>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</si>
  <si>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</si>
  <si>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</si>
  <si>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</si>
  <si>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</si>
  <si>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</si>
  <si>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</si>
  <si>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</si>
  <si>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</si>
  <si>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</si>
  <si>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</si>
  <si>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</si>
  <si>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</si>
  <si>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</si>
  <si>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</si>
  <si>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</si>
  <si>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</si>
  <si>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</si>
  <si>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</si>
  <si>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</si>
  <si>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</si>
  <si>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</si>
  <si>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</si>
  <si>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</si>
  <si>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</si>
  <si>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</si>
  <si>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</si>
  <si>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</si>
  <si>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</si>
  <si>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</si>
  <si>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</si>
  <si>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</si>
  <si>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</si>
  <si>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</si>
  <si>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</si>
  <si>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</si>
  <si>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</si>
  <si>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</si>
  <si>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</si>
  <si>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</si>
  <si>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</si>
  <si>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</si>
  <si>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</si>
  <si>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</si>
  <si>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</si>
  <si>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</si>
  <si>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</si>
  <si>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</si>
  <si>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</si>
  <si>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</si>
  <si>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</si>
  <si>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</si>
  <si>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</si>
  <si>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</si>
  <si>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</si>
  <si>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</si>
  <si>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</si>
  <si>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</si>
  <si>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</si>
  <si>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</si>
  <si>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</si>
  <si>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</si>
  <si>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</si>
  <si>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</si>
  <si>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</si>
  <si>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</si>
  <si>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</si>
  <si>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</si>
  <si>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</si>
  <si>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</si>
  <si>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</si>
  <si>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</si>
  <si>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</si>
  <si>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</si>
  <si>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</si>
  <si>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</si>
  <si>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</si>
  <si>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</si>
  <si>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</si>
  <si>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</si>
  <si>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</si>
  <si>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</si>
  <si>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</si>
  <si>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</si>
  <si>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</si>
  <si>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</si>
  <si>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</si>
  <si>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</si>
  <si>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</si>
  <si>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</si>
  <si>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</si>
  <si>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</si>
  <si>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</si>
  <si>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</si>
  <si>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</si>
  <si>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</si>
  <si>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</si>
  <si>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</si>
  <si>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</si>
  <si>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</si>
  <si>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</si>
  <si>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</si>
  <si>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</si>
  <si>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</si>
  <si>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</si>
  <si>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</si>
  <si>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</si>
  <si>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</si>
  <si>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</si>
  <si>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</si>
  <si>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</si>
  <si>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</si>
  <si>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</si>
  <si>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</si>
  <si>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</si>
  <si>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</si>
  <si>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</si>
  <si>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</si>
  <si>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</si>
  <si>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</si>
  <si>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</si>
  <si>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</si>
  <si>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</si>
  <si>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</si>
  <si>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</si>
  <si>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</si>
  <si>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</si>
  <si>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</si>
  <si>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</si>
  <si>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</si>
  <si>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</si>
  <si>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</si>
  <si>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</si>
  <si>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</si>
  <si>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</si>
  <si>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</si>
  <si>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</si>
  <si>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</si>
  <si>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</si>
  <si>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</si>
  <si>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</si>
  <si>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</si>
  <si>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</si>
  <si>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</si>
  <si>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</si>
  <si>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</si>
  <si>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</si>
  <si>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</si>
  <si>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</si>
  <si>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</si>
  <si>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</si>
  <si>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</si>
  <si>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</si>
  <si>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</si>
  <si>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</si>
  <si>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</si>
  <si>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</si>
  <si>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</si>
  <si>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</si>
  <si>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</si>
  <si>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</si>
  <si>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</si>
  <si>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</si>
  <si>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</si>
  <si>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</si>
  <si>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</si>
  <si>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</si>
  <si>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</si>
  <si>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</si>
  <si>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</si>
  <si>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</si>
  <si>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</si>
  <si>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</si>
  <si>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</si>
  <si>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</si>
  <si>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</si>
  <si>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</si>
  <si>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</si>
  <si>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</si>
  <si>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</si>
  <si>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</si>
  <si>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</si>
  <si>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</si>
  <si>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</si>
  <si>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</si>
  <si>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</si>
  <si>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</si>
  <si>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</si>
  <si>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</si>
  <si>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</si>
  <si>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</si>
  <si>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</si>
  <si>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</si>
  <si>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</si>
  <si>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</si>
  <si>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</si>
  <si>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</si>
  <si>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</si>
  <si>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</si>
  <si>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</si>
  <si>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</si>
  <si>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</si>
  <si>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</si>
  <si>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</si>
  <si>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</si>
  <si>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</si>
  <si>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</si>
  <si>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</si>
  <si>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</si>
  <si>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</si>
  <si>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</si>
  <si>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</si>
  <si>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</si>
  <si>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</si>
  <si>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</si>
  <si>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</si>
  <si>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</si>
  <si>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</si>
  <si>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</si>
  <si>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</si>
  <si>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</si>
  <si>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</si>
  <si>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</si>
  <si>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</si>
  <si>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</si>
  <si>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</si>
  <si>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</si>
  <si>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</si>
  <si>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</si>
  <si>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</si>
  <si>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</si>
  <si>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</si>
  <si>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</si>
  <si>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</si>
  <si>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</si>
  <si>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</si>
  <si>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</si>
  <si>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</si>
  <si>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</si>
  <si>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</si>
  <si>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</si>
  <si>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</si>
  <si>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</si>
  <si>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</si>
  <si>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</si>
  <si>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</si>
  <si>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</si>
  <si>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</si>
  <si>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</si>
  <si>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</si>
  <si>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</si>
  <si>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</si>
  <si>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</si>
  <si>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</si>
  <si>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</si>
  <si>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</si>
  <si>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</si>
  <si>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</si>
  <si>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</si>
  <si>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</si>
  <si>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</si>
  <si>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</si>
  <si>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</si>
  <si>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</si>
  <si>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</si>
  <si>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</si>
  <si>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</si>
  <si>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</si>
  <si>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</si>
  <si>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</si>
  <si>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</si>
  <si>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</si>
  <si>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</si>
  <si>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</si>
  <si>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</si>
  <si>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</si>
  <si>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</si>
  <si>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</si>
  <si>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</si>
  <si>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</si>
  <si>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</si>
  <si>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</si>
  <si>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</si>
  <si>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</si>
  <si>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</si>
  <si>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</si>
  <si>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</si>
  <si>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</si>
  <si>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</si>
  <si>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</si>
  <si>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</si>
  <si>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</si>
  <si>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</si>
  <si>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</si>
  <si>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</si>
  <si>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</si>
  <si>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</si>
  <si>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</si>
  <si>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</si>
  <si>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</si>
  <si>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</si>
  <si>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</si>
  <si>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</si>
  <si>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</si>
  <si>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</si>
  <si>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</si>
  <si>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</si>
  <si>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</si>
  <si>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</si>
  <si>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</si>
  <si>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</si>
  <si>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</si>
  <si>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</si>
  <si>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</si>
  <si>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</si>
  <si>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</si>
  <si>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</si>
  <si>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</si>
  <si>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</si>
  <si>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</si>
  <si>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</si>
  <si>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</si>
  <si>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</si>
  <si>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</si>
  <si>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</si>
  <si>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</si>
  <si>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</si>
  <si>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</si>
  <si>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</si>
  <si>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</si>
  <si>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</si>
  <si>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</si>
  <si>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</si>
  <si>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</si>
  <si>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</si>
  <si>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</si>
  <si>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</si>
  <si>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</si>
  <si>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</si>
  <si>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</si>
  <si>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</si>
  <si>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</si>
  <si>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</si>
  <si>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</si>
  <si>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</si>
  <si>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</si>
  <si>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</si>
  <si>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</si>
  <si>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</si>
  <si>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</si>
  <si>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</si>
  <si>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</si>
  <si>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</si>
  <si>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</si>
  <si>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</si>
  <si>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</si>
  <si>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</si>
  <si>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</si>
  <si>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</si>
  <si>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</si>
  <si>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</si>
  <si>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</si>
  <si>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</si>
  <si>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</si>
  <si>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</si>
  <si>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</si>
  <si>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</si>
  <si>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</si>
  <si>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</si>
  <si>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</si>
  <si>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</si>
  <si>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</si>
  <si>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</si>
  <si>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</si>
  <si>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</si>
  <si>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</si>
  <si>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</si>
  <si>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</si>
  <si>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</si>
  <si>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</si>
  <si>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</si>
  <si>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</si>
  <si>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</si>
  <si>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</si>
  <si>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</si>
  <si>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</si>
  <si>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</si>
  <si>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</si>
  <si>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</si>
  <si>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</si>
  <si>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</si>
  <si>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</si>
  <si>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</si>
  <si>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</si>
  <si>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</si>
  <si>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</si>
  <si>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</si>
  <si>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</si>
  <si>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</si>
  <si>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</si>
  <si>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</si>
  <si>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</si>
  <si>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</si>
  <si>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</si>
  <si>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</si>
  <si>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</si>
  <si>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</si>
  <si>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</si>
  <si>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</si>
  <si>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</si>
  <si>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</si>
  <si>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</si>
  <si>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</si>
  <si>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</si>
  <si>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</si>
  <si>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</si>
  <si>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</si>
  <si>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</si>
  <si>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</si>
  <si>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</si>
  <si>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</si>
  <si>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</si>
  <si>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</si>
  <si>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</si>
  <si>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</si>
  <si>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</si>
  <si>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</si>
  <si>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</si>
  <si>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</si>
  <si>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</si>
  <si>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</si>
  <si>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</si>
  <si>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</si>
  <si>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</si>
  <si>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</si>
  <si>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</si>
  <si>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</si>
  <si>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</si>
  <si>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</si>
  <si>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</si>
  <si>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</si>
  <si>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</si>
  <si>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</si>
  <si>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</si>
  <si>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</si>
  <si>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</si>
  <si>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</si>
  <si>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</si>
  <si>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</si>
  <si>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</si>
  <si>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</si>
  <si>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</si>
  <si>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</si>
  <si>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</si>
  <si>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</si>
  <si>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</si>
  <si>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</si>
  <si>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</si>
  <si>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</si>
  <si>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</si>
  <si>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</si>
  <si>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</si>
  <si>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</si>
  <si>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</si>
  <si>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</si>
  <si>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</si>
  <si>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</si>
  <si>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</si>
  <si>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</si>
  <si>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</si>
  <si>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</si>
  <si>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</si>
  <si>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</si>
  <si>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</si>
  <si>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</si>
  <si>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</si>
  <si>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</si>
  <si>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</si>
  <si>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</si>
  <si>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</si>
  <si>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</si>
  <si>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</si>
  <si>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</si>
  <si>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</si>
  <si>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</si>
  <si>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</si>
  <si>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</si>
  <si>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</si>
  <si>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</si>
  <si>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</si>
  <si>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</si>
  <si>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</si>
  <si>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</si>
  <si>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</si>
  <si>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</si>
  <si>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</si>
  <si>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</si>
  <si>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</si>
  <si>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</si>
  <si>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</si>
  <si>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</si>
  <si>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</si>
  <si>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</si>
  <si>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</si>
  <si>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</si>
  <si>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</si>
  <si>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</si>
  <si>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</si>
  <si>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</si>
  <si>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</si>
  <si>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</si>
  <si>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</si>
  <si>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</si>
  <si>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</si>
  <si>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</si>
  <si>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</si>
  <si>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</si>
  <si>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</si>
  <si>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</si>
  <si>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</si>
  <si>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</si>
  <si>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</si>
  <si>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</si>
  <si>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</si>
  <si>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</si>
  <si>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</si>
  <si>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</si>
  <si>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</si>
  <si>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</si>
  <si>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</si>
  <si>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</si>
  <si>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</si>
  <si>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</si>
  <si>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</si>
  <si>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</si>
  <si>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</si>
  <si>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</si>
  <si>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</si>
  <si>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</si>
  <si>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</si>
  <si>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</si>
  <si>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</si>
  <si>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</si>
  <si>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</si>
  <si>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</si>
  <si>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</si>
  <si>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</si>
  <si>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</si>
  <si>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</si>
  <si>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</si>
  <si>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</si>
  <si>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</si>
  <si>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</si>
  <si>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</si>
  <si>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</si>
  <si>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</si>
  <si>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</si>
  <si>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</si>
  <si>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</si>
  <si>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</si>
  <si>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</si>
  <si>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</si>
  <si>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</si>
  <si>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</si>
  <si>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</si>
  <si>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</si>
  <si>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</si>
  <si>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</si>
  <si>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</si>
  <si>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</si>
  <si>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</si>
  <si>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</si>
  <si>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</si>
  <si>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</si>
  <si>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</si>
  <si>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</si>
  <si>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</si>
  <si>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</si>
  <si>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</si>
  <si>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</si>
  <si>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</si>
  <si>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</si>
  <si>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</si>
  <si>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</si>
  <si>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</si>
  <si>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</si>
  <si>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</si>
  <si>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</si>
  <si>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</si>
  <si>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</si>
  <si>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</si>
  <si>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</si>
  <si>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</si>
  <si>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</si>
  <si>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</si>
  <si>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</si>
  <si>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</si>
  <si>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</si>
  <si>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</si>
  <si>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</si>
  <si>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</si>
  <si>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</si>
  <si>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</si>
  <si>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</si>
  <si>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</si>
  <si>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</si>
  <si>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</si>
  <si>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</si>
  <si>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</si>
  <si>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</si>
  <si>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</si>
  <si>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</si>
  <si>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</si>
  <si>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</si>
  <si>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</si>
  <si>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</si>
  <si>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</si>
  <si>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</si>
  <si>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</si>
  <si>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</si>
  <si>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</si>
  <si>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</si>
  <si>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</si>
  <si>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</si>
  <si>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</si>
  <si>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</si>
  <si>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</si>
  <si>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</si>
  <si>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</si>
  <si>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</si>
  <si>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</si>
  <si>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</si>
  <si>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</si>
  <si>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</si>
  <si>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</si>
  <si>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</si>
  <si>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</si>
  <si>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</si>
  <si>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</si>
  <si>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</si>
  <si>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</si>
  <si>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</si>
  <si>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</si>
  <si>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</si>
  <si>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</si>
  <si>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</si>
  <si>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</si>
  <si>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</si>
  <si>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</si>
  <si>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</si>
  <si>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</si>
  <si>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</si>
  <si>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</si>
  <si>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</si>
  <si>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</si>
  <si>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</si>
  <si>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</si>
  <si>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</si>
  <si>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</si>
  <si>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</si>
  <si>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</si>
  <si>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</si>
  <si>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</si>
  <si>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</si>
  <si>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</si>
  <si>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</si>
  <si>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</si>
  <si>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</si>
  <si>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</si>
  <si>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</si>
  <si>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</si>
  <si>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</si>
  <si>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</si>
  <si>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</si>
  <si>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</si>
  <si>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</si>
  <si>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</si>
  <si>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</si>
  <si>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</si>
  <si>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</si>
  <si>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</si>
  <si>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</si>
  <si>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</si>
  <si>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</si>
  <si>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</si>
  <si>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</si>
  <si>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</si>
  <si>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</si>
  <si>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</si>
  <si>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</si>
  <si>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</si>
  <si>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</si>
  <si>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</si>
  <si>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</si>
  <si>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</si>
  <si>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</si>
  <si>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</si>
  <si>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</si>
  <si>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</si>
  <si>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</si>
  <si>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</si>
  <si>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</si>
  <si>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</si>
  <si>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</si>
  <si>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</si>
  <si>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</si>
  <si>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</si>
  <si>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</si>
  <si>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</si>
  <si>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</si>
  <si>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</si>
  <si>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</si>
  <si>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</si>
  <si>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</si>
  <si>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</si>
  <si>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</si>
  <si>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</si>
  <si>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</si>
  <si>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</si>
  <si>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</si>
  <si>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</si>
  <si>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</si>
  <si>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</si>
  <si>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</si>
  <si>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</si>
  <si>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</si>
  <si>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</si>
  <si>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</si>
  <si>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</si>
  <si>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</si>
  <si>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</si>
  <si>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</si>
  <si>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</si>
  <si>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</si>
  <si>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</si>
  <si>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</si>
  <si>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</si>
  <si>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</si>
  <si>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</si>
  <si>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</si>
  <si>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</si>
  <si>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</si>
  <si>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</si>
  <si>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</si>
  <si>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</si>
  <si>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</si>
  <si>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</si>
  <si>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</si>
  <si>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</si>
  <si>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</si>
  <si>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</si>
  <si>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</si>
  <si>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</si>
  <si>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</si>
  <si>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</si>
  <si>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</si>
  <si>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</si>
  <si>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</si>
  <si>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</si>
  <si>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</si>
  <si>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</si>
  <si>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</si>
  <si>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</si>
  <si>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</si>
  <si>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</si>
  <si>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</si>
  <si>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</si>
  <si>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</si>
  <si>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</si>
  <si>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</si>
  <si>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</si>
  <si>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</si>
  <si>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</si>
  <si>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</si>
  <si>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</si>
  <si>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</si>
  <si>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</si>
  <si>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</si>
  <si>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</si>
  <si>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</si>
  <si>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</si>
  <si>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</si>
  <si>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</si>
  <si>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</si>
  <si>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</si>
  <si>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</si>
  <si>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</si>
  <si>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</si>
  <si>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</si>
  <si>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</si>
  <si>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</si>
  <si>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</si>
  <si>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</si>
  <si>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</si>
  <si>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</si>
  <si>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</si>
  <si>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</si>
  <si>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</si>
  <si>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</si>
  <si>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</si>
  <si>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</si>
  <si>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</si>
  <si>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</si>
  <si>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</si>
  <si>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</si>
  <si>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</si>
  <si>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</si>
  <si>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</si>
  <si>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</si>
  <si>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</si>
  <si>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</si>
  <si>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</si>
  <si>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</si>
  <si>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</si>
  <si>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</si>
  <si>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</si>
  <si>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</si>
  <si>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</si>
  <si>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</si>
  <si>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</si>
  <si>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</si>
  <si>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</si>
  <si>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</si>
  <si>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</si>
  <si>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</si>
  <si>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</si>
  <si>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</si>
  <si>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</si>
  <si>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</si>
  <si>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</si>
  <si>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</si>
  <si>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</si>
  <si>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</si>
  <si>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</si>
  <si>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</si>
  <si>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</si>
  <si>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</si>
  <si>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</si>
  <si>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</si>
  <si>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</si>
  <si>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</si>
  <si>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</si>
  <si>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</si>
  <si>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</si>
  <si>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</si>
  <si>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</si>
  <si>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</si>
  <si>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</si>
  <si>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</si>
  <si>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</si>
  <si>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</si>
  <si>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</si>
  <si>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</si>
  <si>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</si>
  <si>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</si>
  <si>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</si>
  <si>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</si>
  <si>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</si>
  <si>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</si>
  <si>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</si>
  <si>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</si>
  <si>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</si>
  <si>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</si>
  <si>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</si>
  <si>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</si>
  <si>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</si>
  <si>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</si>
  <si>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</si>
  <si>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</si>
  <si>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</si>
  <si>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</si>
  <si>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</si>
  <si>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</si>
  <si>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</si>
  <si>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</si>
  <si>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</si>
  <si>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</si>
  <si>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</si>
  <si>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</si>
  <si>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</si>
  <si>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</si>
  <si>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</si>
  <si>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</si>
  <si>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</si>
  <si>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</si>
  <si>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</si>
  <si>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</si>
  <si>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</si>
  <si>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</si>
  <si>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</si>
  <si>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</si>
  <si>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</si>
  <si>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</si>
  <si>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</si>
  <si>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</si>
  <si>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</si>
  <si>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</si>
  <si>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</si>
  <si>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</si>
  <si>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</si>
  <si>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</si>
  <si>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</si>
  <si>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</si>
  <si>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</si>
  <si>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</si>
  <si>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</si>
  <si>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</si>
  <si>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</si>
  <si>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</si>
  <si>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</si>
  <si>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</si>
  <si>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</si>
  <si>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</si>
  <si>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</si>
  <si>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</si>
  <si>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</si>
  <si>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</si>
  <si>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</si>
  <si>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</si>
  <si>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</si>
  <si>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</si>
  <si>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</si>
  <si>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</si>
  <si>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</si>
  <si>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</si>
  <si>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</si>
  <si>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</si>
  <si>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</si>
  <si>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</si>
  <si>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</si>
  <si>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</si>
  <si>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</si>
  <si>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</si>
  <si>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</si>
  <si>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</si>
  <si>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</si>
  <si>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</si>
  <si>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</si>
  <si>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</si>
  <si>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</si>
  <si>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</si>
  <si>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</si>
  <si>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</si>
  <si>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</si>
  <si>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</si>
  <si>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</si>
  <si>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</si>
  <si>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</si>
  <si>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</si>
  <si>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</si>
  <si>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</si>
  <si>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</si>
  <si>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</si>
  <si>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</si>
  <si>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</si>
  <si>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</si>
  <si>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</si>
  <si>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</si>
  <si>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</si>
  <si>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</si>
  <si>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</si>
  <si>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</si>
  <si>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</si>
  <si>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</si>
  <si>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</si>
  <si>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</si>
  <si>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</si>
  <si>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</si>
  <si>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</si>
  <si>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</si>
  <si>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</si>
  <si>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</si>
  <si>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</si>
  <si>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</si>
  <si>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</si>
  <si>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</si>
  <si>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</si>
  <si>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</si>
  <si>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</si>
  <si>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</si>
  <si>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</si>
  <si>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</si>
  <si>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</si>
  <si>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</si>
  <si>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</si>
  <si>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</si>
  <si>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</si>
  <si>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</si>
  <si>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</si>
  <si>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</si>
  <si>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</si>
  <si>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</si>
  <si>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</si>
  <si>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</si>
  <si>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</si>
  <si>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</si>
  <si>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</si>
  <si>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</si>
  <si>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</si>
  <si>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</si>
  <si>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</si>
  <si>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</si>
  <si>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</si>
  <si>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</si>
  <si>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</si>
  <si>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</si>
  <si>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</si>
  <si>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</si>
  <si>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</si>
  <si>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</si>
  <si>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</si>
  <si>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</si>
  <si>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</si>
  <si>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</si>
  <si>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</si>
  <si>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</si>
  <si>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</si>
  <si>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</si>
  <si>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</si>
  <si>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</si>
  <si>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</si>
  <si>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</si>
  <si>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</si>
  <si>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</si>
  <si>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</si>
  <si>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</si>
  <si>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</si>
  <si>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</si>
  <si>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</si>
  <si>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</si>
  <si>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</si>
  <si>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</si>
  <si>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</si>
  <si>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</si>
  <si>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</si>
  <si>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</si>
  <si>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</si>
  <si>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</si>
  <si>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</si>
  <si>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</si>
  <si>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</si>
  <si>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</si>
  <si>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</si>
  <si>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</si>
  <si>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</si>
  <si>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</si>
  <si>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</si>
  <si>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</si>
  <si>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</si>
  <si>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</si>
  <si>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</si>
  <si>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</si>
  <si>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</si>
  <si>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</si>
  <si>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</si>
  <si>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</si>
  <si>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</si>
  <si>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</si>
  <si>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</si>
  <si>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</si>
  <si>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</si>
  <si>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</si>
  <si>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</si>
  <si>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</si>
  <si>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</si>
  <si>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</si>
  <si>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</si>
  <si>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</si>
  <si>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</si>
  <si>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</si>
  <si>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</si>
  <si>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</si>
  <si>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</si>
  <si>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</si>
  <si>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</si>
  <si>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</si>
  <si>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</si>
  <si>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</si>
  <si>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</si>
  <si>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</si>
  <si>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</si>
  <si>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</si>
  <si>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</si>
  <si>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</si>
  <si>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</si>
  <si>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</si>
  <si>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</si>
  <si>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</si>
  <si>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</si>
  <si>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</si>
  <si>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</si>
  <si>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</si>
  <si>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</si>
  <si>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</si>
  <si>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</si>
  <si>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</si>
  <si>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</si>
  <si>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</si>
  <si>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</si>
  <si>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</si>
  <si>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</si>
  <si>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</si>
  <si>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</si>
  <si>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</si>
  <si>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</si>
  <si>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</si>
  <si>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</si>
  <si>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</si>
  <si>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</si>
  <si>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</si>
  <si>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</si>
  <si>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</si>
  <si>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</si>
  <si>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</si>
  <si>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</si>
  <si>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</si>
  <si>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</si>
  <si>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</si>
  <si>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</si>
  <si>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</si>
  <si>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</si>
  <si>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</si>
  <si>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</si>
  <si>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</si>
  <si>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</si>
  <si>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</si>
  <si>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</si>
  <si>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</si>
  <si>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</si>
  <si>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</si>
  <si>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</si>
  <si>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</si>
  <si>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</si>
  <si>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</si>
  <si>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</si>
  <si>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</si>
  <si>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</si>
  <si>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</si>
  <si>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</si>
  <si>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</si>
  <si>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</si>
  <si>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</si>
  <si>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</si>
  <si>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</si>
  <si>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</si>
  <si>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</si>
  <si>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</si>
  <si>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</si>
  <si>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</si>
  <si>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</si>
  <si>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</si>
  <si>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</si>
  <si>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</si>
  <si>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</si>
  <si>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</si>
  <si>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</si>
  <si>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</si>
  <si>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</si>
  <si>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</si>
  <si>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</si>
  <si>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</si>
  <si>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</si>
  <si>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</si>
  <si>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</si>
  <si>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</si>
  <si>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</si>
  <si>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</si>
  <si>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</si>
  <si>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</si>
  <si>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</si>
  <si>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</si>
  <si>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</si>
  <si>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</si>
  <si>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</si>
  <si>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</si>
  <si>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</si>
  <si>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</si>
  <si>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</si>
  <si>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</si>
  <si>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</si>
  <si>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</si>
  <si>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</si>
  <si>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</si>
  <si>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</si>
  <si>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</si>
  <si>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</si>
  <si>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</si>
  <si>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</si>
  <si>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</si>
  <si>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</si>
  <si>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</si>
  <si>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</si>
  <si>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</si>
  <si>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</si>
  <si>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</si>
  <si>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</si>
  <si>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</si>
  <si>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</si>
  <si>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</si>
  <si>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</si>
  <si>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</si>
  <si>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</si>
  <si>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</si>
  <si>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</si>
  <si>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</si>
  <si>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</si>
  <si>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</si>
  <si>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</si>
  <si>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</si>
  <si>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</si>
  <si>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</si>
  <si>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</si>
  <si>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</si>
  <si>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</si>
  <si>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</si>
  <si>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</si>
  <si>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</si>
  <si>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</si>
  <si>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</si>
  <si>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</si>
  <si>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</si>
  <si>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</si>
  <si>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</si>
  <si>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</si>
  <si>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</si>
  <si>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</si>
  <si>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</si>
  <si>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</si>
  <si>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</si>
  <si>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</si>
  <si>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</si>
  <si>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</si>
  <si>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</si>
  <si>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</si>
  <si>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</si>
  <si>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</si>
  <si>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</si>
  <si>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</si>
  <si>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</si>
  <si>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</si>
  <si>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</si>
  <si>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</si>
  <si>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</si>
  <si>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</si>
  <si>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</si>
  <si>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</si>
  <si>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</si>
  <si>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</si>
  <si>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</si>
  <si>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</si>
  <si>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</si>
  <si>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</si>
  <si>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</si>
  <si>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</si>
  <si>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</si>
  <si>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</si>
  <si>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</si>
  <si>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</si>
  <si>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</si>
  <si>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</si>
  <si>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</si>
  <si>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</si>
  <si>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</si>
  <si>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</si>
  <si>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</si>
  <si>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</si>
  <si>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</si>
  <si>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</si>
  <si>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</si>
  <si>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</si>
  <si>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</si>
  <si>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</si>
  <si>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</si>
  <si>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</si>
  <si>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</si>
  <si>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</si>
  <si>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</si>
  <si>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</si>
  <si>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</si>
  <si>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</si>
  <si>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</si>
  <si>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</si>
  <si>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</si>
  <si>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</si>
  <si>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</si>
  <si>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</si>
  <si>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</si>
  <si>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</si>
  <si>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</si>
  <si>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</si>
  <si>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</si>
  <si>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</si>
  <si>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</si>
  <si>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</si>
  <si>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</si>
  <si>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</si>
  <si>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</si>
  <si>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</si>
  <si>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</si>
  <si>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</si>
  <si>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</si>
  <si>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</si>
  <si>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</si>
  <si>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</si>
  <si>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</si>
  <si>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</si>
  <si>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</si>
  <si>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</si>
  <si>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</si>
  <si>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</si>
  <si>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</si>
  <si>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</si>
  <si>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</si>
  <si>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</si>
  <si>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</si>
  <si>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</si>
  <si>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</si>
  <si>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</si>
  <si>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</si>
  <si>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</si>
  <si>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</si>
  <si>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</si>
  <si>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</si>
  <si>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</si>
  <si>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</si>
  <si>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</si>
  <si>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</si>
  <si>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</si>
  <si>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</si>
  <si>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</si>
  <si>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</si>
  <si>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</si>
  <si>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</si>
  <si>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</si>
  <si>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</si>
  <si>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</si>
  <si>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</si>
  <si>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</si>
  <si>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</si>
  <si>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</si>
  <si>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</si>
  <si>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</si>
  <si>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</si>
  <si>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</si>
  <si>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</si>
  <si>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</si>
  <si>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</si>
  <si>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</si>
  <si>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</si>
  <si>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</si>
  <si>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</si>
  <si>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</si>
  <si>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</si>
  <si>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</si>
  <si>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</si>
  <si>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</si>
  <si>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</si>
  <si>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</si>
  <si>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</si>
  <si>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</si>
  <si>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</si>
  <si>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</si>
  <si>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</si>
  <si>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</si>
  <si>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</si>
  <si>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</si>
  <si>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</si>
  <si>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</si>
  <si>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</si>
  <si>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</si>
  <si>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</si>
  <si>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</si>
  <si>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</si>
  <si>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</si>
  <si>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</si>
  <si>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</si>
  <si>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</si>
  <si>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</si>
  <si>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</si>
  <si>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</si>
  <si>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</si>
  <si>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</si>
  <si>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</si>
  <si>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</si>
  <si>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</si>
  <si>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</si>
  <si>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</si>
  <si>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</si>
  <si>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</si>
  <si>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</si>
  <si>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</si>
  <si>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</si>
  <si>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</si>
  <si>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</si>
  <si>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</si>
  <si>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</si>
  <si>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</si>
  <si>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</si>
  <si>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</si>
  <si>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</si>
  <si>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</si>
  <si>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</si>
  <si>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</si>
  <si>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</si>
  <si>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</si>
  <si>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</si>
  <si>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</si>
  <si>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</si>
  <si>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</si>
  <si>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</si>
  <si>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</si>
  <si>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</si>
  <si>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</si>
  <si>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</si>
  <si>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</si>
  <si>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</si>
  <si>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</si>
  <si>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</si>
  <si>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</si>
  <si>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</si>
  <si>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</si>
  <si>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</si>
  <si>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</si>
  <si>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</si>
  <si>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</si>
  <si>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</si>
  <si>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</si>
  <si>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</si>
  <si>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</si>
  <si>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</si>
  <si>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</si>
  <si>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</si>
  <si>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</si>
  <si>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</si>
  <si>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</si>
  <si>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</si>
  <si>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</si>
  <si>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</si>
  <si>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</si>
  <si>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</si>
  <si>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</si>
  <si>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</si>
  <si>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</si>
  <si>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</si>
  <si>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</si>
  <si>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</si>
  <si>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</si>
  <si>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</si>
  <si>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</si>
  <si>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</si>
  <si>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</si>
  <si>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</si>
  <si>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</si>
  <si>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</si>
  <si>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</si>
  <si>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</si>
  <si>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</si>
  <si>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</si>
  <si>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</si>
  <si>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</si>
  <si>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</si>
  <si>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</si>
  <si>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</si>
  <si>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</si>
  <si>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</si>
  <si>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</si>
  <si>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</si>
  <si>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</si>
  <si>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</si>
  <si>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</si>
  <si>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</si>
  <si>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</si>
  <si>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</si>
  <si>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</si>
  <si>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</si>
  <si>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</si>
  <si>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</si>
  <si>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</si>
  <si>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</si>
  <si>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</si>
  <si>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</si>
  <si>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</si>
  <si>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</si>
  <si>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</si>
  <si>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</si>
  <si>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</si>
  <si>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</si>
  <si>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</si>
  <si>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</si>
  <si>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</si>
  <si>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</si>
  <si>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</si>
  <si>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</si>
  <si>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</si>
  <si>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</si>
  <si>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</si>
  <si>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</si>
  <si>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</si>
  <si>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</si>
  <si>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</si>
  <si>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</si>
  <si>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</si>
  <si>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</si>
  <si>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</si>
  <si>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</si>
  <si>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</si>
  <si>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</si>
  <si>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</si>
  <si>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</si>
  <si>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</si>
  <si>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</si>
  <si>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</si>
  <si>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</si>
  <si>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</si>
  <si>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</si>
  <si>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</si>
  <si>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</si>
  <si>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</si>
  <si>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</si>
  <si>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</si>
  <si>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</si>
  <si>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</si>
  <si>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</si>
  <si>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</si>
  <si>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</si>
  <si>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</si>
  <si>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</si>
  <si>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</si>
  <si>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</si>
  <si>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</si>
  <si>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</si>
  <si>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</si>
  <si>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</si>
  <si>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</si>
  <si>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</si>
  <si>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</si>
  <si>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</si>
  <si>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</si>
  <si>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</si>
  <si>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</si>
  <si>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</si>
  <si>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</si>
  <si>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</si>
  <si>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</si>
  <si>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</si>
  <si>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</si>
  <si>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</si>
  <si>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</si>
  <si>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</si>
  <si>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</si>
  <si>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</si>
  <si>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</si>
  <si>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</si>
  <si>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</si>
  <si>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</si>
  <si>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</si>
  <si>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</si>
  <si>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</si>
  <si>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</si>
  <si>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</si>
  <si>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</si>
  <si>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</si>
  <si>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</si>
  <si>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</si>
  <si>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</si>
  <si>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</si>
  <si>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</si>
  <si>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</si>
  <si>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</si>
  <si>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</si>
  <si>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</si>
  <si>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</si>
  <si>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</si>
  <si>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</si>
  <si>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</si>
  <si>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</si>
  <si>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</si>
  <si>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</si>
  <si>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</si>
  <si>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</si>
  <si>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</si>
  <si>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</si>
  <si>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</si>
  <si>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</si>
  <si>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</si>
  <si>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</si>
  <si>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</si>
  <si>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</si>
  <si>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</si>
  <si>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</si>
  <si>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</si>
  <si>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</si>
  <si>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</si>
  <si>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</si>
  <si>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</si>
  <si>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</si>
  <si>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</si>
  <si>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</si>
  <si>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</si>
  <si>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</si>
  <si>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</si>
  <si>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</si>
  <si>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</si>
  <si>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</si>
  <si>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</si>
  <si>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</si>
  <si>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</si>
  <si>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</si>
  <si>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</si>
  <si>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</si>
  <si>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</si>
  <si>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</si>
  <si>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</si>
  <si>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</si>
  <si>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</si>
  <si>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</si>
  <si>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</si>
  <si>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</si>
  <si>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</si>
  <si>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</si>
  <si>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</si>
  <si>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</si>
  <si>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</si>
  <si>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</si>
  <si>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</si>
  <si>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</si>
  <si>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</si>
  <si>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</si>
  <si>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</si>
  <si>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</si>
  <si>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</si>
  <si>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</si>
  <si>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</si>
  <si>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</si>
  <si>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</si>
  <si>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</si>
  <si>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</si>
  <si>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</si>
  <si>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</si>
  <si>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</si>
  <si>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</si>
  <si>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</si>
  <si>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</si>
  <si>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</si>
  <si>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</si>
  <si>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</si>
  <si>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</si>
  <si>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</si>
  <si>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</si>
  <si>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</si>
  <si>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</si>
  <si>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</si>
  <si>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</si>
  <si>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</si>
  <si>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</si>
  <si>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</si>
  <si>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</si>
  <si>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</si>
  <si>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</si>
  <si>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</si>
  <si>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</si>
  <si>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</si>
  <si>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</si>
  <si>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</si>
  <si>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</si>
  <si>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</si>
  <si>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</si>
  <si>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</si>
  <si>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</si>
  <si>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</si>
  <si>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</si>
  <si>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</si>
  <si>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</si>
  <si>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</si>
  <si>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</si>
  <si>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</si>
  <si>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</si>
  <si>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</si>
  <si>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</si>
  <si>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</si>
  <si>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</si>
  <si>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</si>
  <si>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</si>
  <si>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</si>
  <si>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</si>
  <si>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</si>
  <si>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</si>
  <si>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</si>
  <si>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</si>
  <si>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</si>
  <si>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</si>
  <si>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</si>
  <si>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</si>
  <si>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</si>
  <si>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</si>
  <si>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</si>
  <si>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</si>
  <si>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</si>
  <si>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</si>
  <si>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</si>
  <si>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</si>
  <si>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</si>
  <si>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</si>
  <si>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</si>
  <si>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</si>
  <si>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</si>
  <si>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</si>
  <si>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</si>
  <si>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</si>
  <si>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</si>
  <si>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</si>
  <si>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</si>
  <si>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</si>
  <si>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</si>
  <si>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</si>
  <si>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</si>
  <si>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</si>
  <si>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</si>
  <si>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</si>
  <si>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</si>
  <si>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</si>
  <si>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</si>
  <si>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</si>
  <si>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</si>
  <si>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</si>
  <si>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</si>
  <si>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</si>
  <si>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</si>
  <si>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</si>
  <si>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</si>
  <si>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</si>
  <si>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</si>
  <si>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</si>
  <si>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</si>
  <si>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</si>
  <si>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</si>
  <si>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</si>
  <si>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</si>
  <si>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</si>
  <si>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</si>
  <si>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</si>
  <si>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</si>
  <si>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</si>
  <si>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</si>
  <si>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</si>
  <si>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</si>
  <si>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</si>
  <si>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</si>
  <si>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</si>
  <si>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</si>
  <si>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</si>
  <si>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</si>
  <si>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</si>
  <si>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</si>
  <si>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</si>
  <si>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</si>
  <si>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</si>
  <si>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</si>
  <si>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</si>
  <si>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</si>
  <si>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</si>
  <si>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</si>
  <si>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</si>
  <si>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</si>
  <si>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</si>
  <si>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</si>
  <si>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</si>
  <si>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</si>
  <si>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</si>
  <si>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</si>
  <si>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</si>
  <si>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</si>
  <si>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</si>
  <si>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</si>
  <si>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</si>
  <si>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</si>
  <si>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</si>
  <si>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</si>
  <si>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</si>
  <si>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</si>
  <si>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</si>
  <si>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</si>
  <si>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</si>
  <si>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</si>
  <si>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</si>
  <si>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</si>
  <si>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</si>
  <si>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</si>
  <si>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</si>
  <si>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</si>
  <si>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</si>
  <si>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</si>
  <si>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</si>
  <si>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</si>
  <si>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</si>
  <si>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</si>
  <si>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</si>
  <si>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</si>
  <si>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</si>
  <si>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</si>
  <si>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</si>
  <si>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</si>
  <si>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</si>
  <si>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</si>
  <si>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</si>
  <si>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</si>
  <si>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</si>
  <si>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</si>
  <si>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</si>
  <si>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</si>
  <si>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</si>
  <si>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</si>
  <si>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</si>
  <si>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</si>
  <si>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</si>
  <si>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</si>
  <si>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</si>
  <si>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</si>
  <si>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</si>
  <si>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</si>
  <si>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</si>
  <si>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</si>
  <si>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</si>
  <si>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</si>
  <si>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</si>
  <si>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</si>
  <si>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</si>
  <si>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</si>
  <si>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</si>
  <si>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</si>
  <si>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</si>
  <si>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</si>
  <si>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</si>
  <si>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</si>
  <si>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</si>
  <si>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</si>
  <si>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</si>
  <si>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</si>
  <si>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</si>
  <si>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</si>
  <si>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</si>
  <si>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</si>
  <si>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</si>
  <si>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</si>
  <si>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</si>
  <si>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</si>
  <si>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</si>
  <si>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</si>
  <si>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</si>
  <si>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</si>
  <si>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</si>
  <si>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</si>
  <si>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</si>
  <si>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</si>
  <si>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</si>
  <si>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</si>
  <si>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</si>
  <si>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</si>
  <si>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</si>
  <si>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</si>
  <si>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</si>
  <si>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</si>
  <si>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</si>
  <si>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</si>
  <si>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</si>
  <si>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</si>
  <si>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</si>
  <si>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</si>
  <si>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</si>
  <si>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</si>
  <si>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</si>
  <si>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</si>
  <si>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</si>
  <si>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</si>
  <si>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</si>
  <si>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</si>
  <si>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</si>
  <si>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</si>
  <si>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</si>
  <si>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</si>
  <si>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</si>
  <si>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</si>
  <si>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</si>
  <si>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</si>
  <si>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</si>
  <si>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</si>
  <si>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</si>
  <si>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</si>
  <si>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</si>
  <si>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</si>
  <si>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</si>
  <si>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</si>
  <si>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</si>
  <si>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</si>
  <si>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</si>
  <si>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</si>
  <si>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</si>
  <si>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</si>
  <si>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</si>
  <si>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</si>
  <si>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</si>
  <si>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</si>
  <si>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</si>
  <si>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</si>
  <si>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</si>
  <si>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</si>
  <si>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</si>
  <si>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</si>
  <si>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</si>
  <si>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</si>
  <si>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</si>
  <si>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</si>
  <si>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</si>
  <si>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</si>
  <si>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</si>
  <si>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</si>
  <si>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</si>
  <si>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</si>
  <si>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</si>
  <si>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</si>
  <si>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</si>
  <si>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</si>
  <si>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</si>
  <si>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</si>
  <si>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</si>
  <si>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</si>
  <si>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</si>
  <si>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</si>
  <si>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</si>
  <si>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</si>
  <si>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</si>
  <si>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</si>
  <si>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</si>
  <si>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</si>
  <si>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</si>
  <si>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</si>
  <si>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</si>
  <si>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</si>
  <si>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</si>
  <si>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</si>
  <si>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</si>
  <si>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</si>
  <si>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</si>
  <si>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</si>
  <si>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</si>
  <si>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</si>
  <si>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</si>
  <si>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</si>
  <si>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</si>
  <si>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</si>
  <si>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</si>
  <si>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</si>
  <si>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</si>
  <si>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</si>
  <si>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</si>
  <si>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</si>
  <si>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</si>
  <si>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</si>
  <si>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</si>
  <si>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</si>
  <si>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</si>
  <si>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</si>
  <si>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</si>
  <si>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</si>
  <si>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</si>
  <si>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</si>
  <si>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</si>
  <si>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</si>
  <si>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</si>
  <si>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</si>
  <si>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</si>
  <si>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</si>
  <si>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</si>
  <si>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</si>
  <si>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</si>
  <si>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</si>
  <si>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</si>
  <si>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</si>
  <si>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</si>
  <si>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</si>
  <si>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</si>
  <si>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</si>
  <si>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</si>
  <si>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</si>
  <si>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</si>
  <si>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</si>
  <si>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</si>
  <si>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</si>
  <si>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</si>
  <si>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</si>
  <si>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</si>
  <si>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</si>
  <si>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</si>
  <si>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</si>
  <si>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</si>
  <si>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</si>
  <si>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</si>
  <si>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</si>
  <si>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</si>
  <si>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</si>
  <si>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</si>
  <si>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</si>
  <si>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</si>
  <si>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</si>
  <si>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</si>
  <si>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</si>
  <si>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</si>
  <si>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</si>
  <si>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</si>
  <si>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</si>
  <si>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</si>
  <si>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</si>
  <si>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</si>
  <si>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</si>
  <si>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</si>
  <si>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</si>
  <si>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</si>
  <si>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</si>
  <si>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</si>
  <si>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</si>
  <si>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</si>
  <si>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</si>
  <si>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</si>
  <si>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</si>
  <si>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</si>
  <si>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</si>
  <si>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</si>
  <si>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</si>
  <si>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</si>
  <si>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</si>
  <si>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</si>
  <si>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</si>
  <si>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</si>
  <si>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</si>
  <si>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</si>
  <si>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</si>
  <si>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</si>
  <si>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</si>
  <si>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</si>
  <si>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</si>
  <si>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</si>
  <si>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</si>
  <si>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</si>
  <si>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</si>
  <si>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</si>
  <si>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</si>
  <si>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</si>
  <si>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</si>
  <si>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</si>
  <si>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</si>
  <si>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</si>
  <si>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</si>
  <si>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</si>
  <si>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</si>
  <si>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</si>
  <si>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</si>
  <si>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</si>
  <si>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</si>
  <si>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</si>
  <si>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</si>
  <si>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</si>
  <si>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</si>
  <si>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</si>
  <si>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</si>
  <si>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</si>
  <si>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</si>
  <si>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</si>
  <si>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</si>
  <si>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</si>
  <si>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</si>
  <si>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</si>
  <si>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</si>
  <si>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</si>
  <si>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</si>
  <si>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</si>
  <si>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</si>
  <si>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</si>
  <si>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</si>
  <si>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</si>
  <si>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</si>
  <si>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</si>
  <si>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</si>
  <si>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</si>
  <si>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</si>
  <si>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</si>
  <si>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</si>
  <si>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</si>
  <si>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</si>
  <si>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</si>
  <si>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</si>
  <si>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</si>
  <si>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</si>
  <si>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</si>
  <si>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</si>
  <si>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</si>
  <si>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</si>
  <si>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</si>
  <si>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</si>
  <si>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</si>
  <si>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</si>
  <si>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</si>
  <si>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</si>
  <si>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</si>
  <si>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</si>
  <si>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</si>
  <si>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</si>
  <si>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</si>
  <si>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</si>
  <si>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</si>
  <si>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</si>
  <si>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</si>
  <si>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</si>
  <si>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</si>
  <si>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</si>
  <si>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</si>
  <si>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</si>
  <si>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</si>
  <si>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</si>
  <si>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</si>
  <si>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</si>
  <si>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</si>
  <si>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</si>
  <si>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</si>
  <si>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</si>
  <si>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</si>
  <si>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</si>
  <si>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</si>
  <si>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</si>
  <si>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</si>
  <si>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</si>
  <si>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</si>
  <si>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</si>
  <si>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</si>
  <si>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</si>
  <si>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</si>
  <si>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</si>
  <si>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</si>
  <si>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</si>
  <si>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</si>
  <si>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</si>
  <si>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</si>
  <si>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</si>
  <si>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</si>
  <si>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</si>
  <si>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</si>
  <si>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</si>
  <si>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</si>
  <si>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</si>
  <si>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</si>
  <si>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</si>
  <si>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</si>
  <si>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</si>
  <si>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</si>
  <si>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</si>
  <si>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</si>
  <si>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</si>
  <si>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</si>
  <si>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</si>
  <si>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</si>
  <si>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</si>
  <si>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</si>
  <si>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</si>
  <si>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</si>
  <si>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</si>
  <si>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</si>
  <si>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</si>
  <si>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</si>
  <si>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</si>
  <si>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</si>
  <si>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</si>
  <si>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</si>
  <si>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</si>
  <si>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</si>
  <si>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</si>
  <si>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</si>
  <si>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</si>
  <si>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</si>
  <si>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</si>
  <si>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</si>
  <si>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</si>
  <si>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</si>
  <si>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</si>
  <si>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</si>
  <si>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</si>
  <si>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</si>
  <si>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</si>
  <si>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</si>
  <si>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</si>
  <si>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</si>
  <si>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</si>
  <si>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</si>
  <si>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</si>
  <si>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</si>
  <si>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</si>
  <si>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</si>
  <si>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</si>
  <si>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</si>
  <si>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</si>
  <si>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</si>
  <si>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</si>
  <si>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</si>
  <si>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</si>
  <si>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</si>
  <si>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</si>
  <si>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</si>
  <si>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</si>
  <si>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</si>
  <si>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</si>
  <si>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</si>
  <si>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</si>
  <si>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</si>
  <si>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</si>
  <si>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</si>
  <si>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</si>
  <si>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</si>
  <si>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</si>
  <si>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</si>
  <si>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</si>
  <si>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</si>
  <si>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</si>
  <si>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</si>
  <si>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</si>
  <si>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</si>
  <si>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</si>
  <si>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</si>
  <si>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</si>
  <si>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</si>
  <si>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</si>
  <si>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</si>
  <si>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</si>
  <si>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</si>
  <si>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</si>
  <si>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</si>
  <si>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</si>
  <si>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</si>
  <si>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</si>
  <si>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</si>
  <si>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</si>
  <si>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</si>
  <si>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</si>
  <si>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</si>
  <si>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</si>
  <si>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</si>
  <si>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</si>
  <si>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</si>
  <si>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</si>
  <si>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</si>
  <si>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</si>
  <si>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</si>
  <si>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</si>
  <si>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</si>
  <si>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</si>
  <si>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</si>
  <si>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</si>
  <si>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</si>
  <si>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</si>
  <si>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</si>
  <si>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</si>
  <si>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</si>
  <si>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</si>
  <si>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</si>
  <si>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</si>
  <si>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</si>
  <si>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</si>
  <si>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</si>
  <si>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</si>
  <si>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</si>
  <si>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</si>
  <si>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</si>
  <si>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</si>
  <si>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</si>
  <si>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</si>
  <si>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</si>
  <si>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</si>
  <si>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</si>
  <si>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</si>
  <si>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</si>
  <si>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</si>
  <si>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</si>
  <si>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</si>
  <si>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</si>
  <si>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</si>
  <si>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</si>
  <si>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</si>
  <si>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</si>
  <si>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</si>
  <si>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</si>
  <si>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</si>
  <si>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</si>
  <si>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</si>
  <si>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</si>
  <si>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</si>
  <si>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</si>
  <si>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</si>
  <si>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</si>
  <si>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</si>
  <si>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</si>
  <si>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</si>
  <si>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</si>
  <si>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</si>
  <si>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</si>
  <si>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</si>
  <si>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</si>
  <si>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</si>
  <si>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</si>
  <si>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</si>
  <si>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</si>
  <si>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</si>
  <si>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</si>
  <si>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</si>
  <si>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</si>
  <si>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</si>
  <si>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</si>
  <si>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</si>
  <si>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</si>
  <si>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</si>
  <si>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</si>
  <si>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</si>
  <si>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</si>
  <si>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</si>
  <si>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</si>
  <si>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</si>
  <si>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</si>
  <si>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</si>
  <si>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</si>
  <si>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</si>
  <si>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</si>
  <si>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</si>
  <si>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</si>
  <si>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</si>
  <si>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</si>
  <si>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</si>
  <si>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</si>
  <si>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</si>
  <si>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</si>
  <si>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</si>
  <si>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</si>
  <si>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</si>
  <si>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</si>
  <si>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</si>
  <si>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</si>
  <si>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</si>
  <si>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</si>
  <si>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</si>
  <si>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</si>
  <si>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</si>
  <si>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</si>
  <si>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</si>
  <si>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</si>
  <si>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</si>
  <si>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</si>
  <si>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</si>
  <si>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</si>
  <si>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</si>
  <si>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</si>
  <si>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</si>
  <si>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</si>
  <si>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</si>
  <si>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</si>
  <si>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</si>
  <si>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</si>
  <si>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</si>
  <si>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</si>
  <si>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</si>
  <si>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</si>
  <si>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</si>
  <si>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</si>
  <si>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</si>
  <si>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</si>
  <si>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</si>
  <si>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</si>
  <si>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</si>
  <si>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</si>
  <si>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</si>
  <si>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</si>
  <si>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</si>
  <si>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</si>
  <si>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</si>
  <si>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</si>
  <si>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</si>
  <si>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</si>
  <si>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</si>
  <si>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</si>
  <si>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</si>
  <si>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</si>
  <si>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</si>
  <si>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</si>
  <si>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</si>
  <si>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</si>
  <si>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</si>
  <si>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</si>
  <si>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</si>
  <si>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</si>
  <si>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</si>
  <si>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</si>
  <si>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</si>
  <si>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</si>
  <si>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</si>
  <si>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</si>
  <si>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</si>
  <si>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</si>
  <si>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</si>
  <si>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</si>
  <si>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</si>
  <si>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</si>
  <si>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</si>
  <si>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</si>
  <si>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</si>
  <si>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</si>
  <si>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</si>
  <si>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</si>
  <si>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</si>
  <si>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</si>
  <si>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</si>
  <si>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</si>
  <si>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</si>
  <si>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</si>
  <si>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</si>
  <si>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</si>
  <si>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</si>
  <si>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</si>
  <si>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</si>
  <si>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</si>
  <si>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</si>
  <si>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</si>
  <si>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</si>
  <si>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</si>
  <si>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</si>
  <si>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</si>
  <si>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</si>
  <si>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</si>
  <si>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</si>
  <si>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</si>
  <si>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</si>
  <si>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</si>
  <si>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</si>
  <si>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</si>
  <si>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</si>
  <si>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</si>
  <si>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</si>
  <si>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</si>
  <si>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</si>
  <si>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</si>
  <si>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</si>
  <si>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</si>
  <si>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</si>
  <si>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</si>
  <si>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</si>
  <si>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</si>
  <si>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</si>
  <si>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</si>
  <si>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</si>
  <si>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</si>
  <si>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</si>
  <si>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</si>
  <si>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</si>
  <si>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</si>
  <si>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</si>
  <si>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</si>
  <si>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</si>
  <si>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</si>
  <si>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</si>
  <si>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</si>
  <si>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</si>
  <si>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</si>
  <si>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</si>
  <si>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</si>
  <si>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</si>
  <si>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</si>
  <si>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</si>
  <si>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</si>
  <si>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</si>
  <si>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</si>
  <si>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</si>
  <si>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</si>
  <si>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</si>
  <si>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</si>
  <si>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</si>
  <si>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</si>
  <si>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</si>
  <si>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</si>
  <si>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</si>
  <si>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</si>
  <si>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</si>
  <si>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</si>
  <si>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</si>
  <si>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</si>
  <si>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</si>
  <si>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</si>
  <si>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</si>
  <si>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</si>
  <si>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</si>
  <si>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</si>
  <si>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</si>
  <si>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</si>
  <si>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</si>
  <si>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</si>
  <si>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</si>
  <si>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</si>
  <si>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</si>
  <si>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</si>
  <si>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</si>
  <si>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</si>
  <si>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</si>
  <si>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</si>
  <si>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</si>
  <si>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</si>
  <si>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</si>
  <si>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</si>
  <si>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</si>
  <si>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</si>
  <si>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</si>
  <si>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</si>
  <si>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</si>
  <si>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</si>
  <si>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</si>
  <si>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</si>
  <si>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</si>
  <si>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</si>
  <si>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</si>
  <si>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</si>
  <si>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</si>
  <si>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</si>
  <si>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</si>
  <si>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</si>
  <si>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</si>
  <si>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</si>
  <si>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</si>
  <si>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</si>
  <si>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</si>
  <si>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</si>
  <si>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</si>
  <si>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</si>
  <si>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</si>
  <si>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</si>
  <si>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</si>
  <si>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</si>
  <si>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</si>
  <si>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</si>
  <si>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</si>
  <si>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</si>
  <si>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</si>
  <si>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</si>
  <si>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</si>
  <si>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</si>
  <si>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</si>
  <si>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</si>
  <si>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</si>
  <si>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</si>
  <si>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</si>
  <si>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</si>
  <si>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</si>
  <si>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</si>
  <si>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</si>
  <si>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</si>
  <si>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</si>
  <si>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</si>
  <si>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</si>
  <si>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</si>
  <si>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</si>
  <si>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</si>
  <si>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</si>
  <si>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</si>
  <si>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</si>
  <si>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</si>
  <si>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</si>
  <si>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</si>
  <si>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</si>
  <si>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</si>
  <si>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</si>
  <si>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</si>
  <si>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</si>
  <si>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</si>
  <si>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</si>
  <si>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</si>
  <si>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</si>
  <si>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</si>
  <si>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</si>
  <si>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</si>
  <si>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</si>
  <si>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</si>
  <si>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</si>
  <si>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</si>
  <si>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</si>
  <si>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</si>
  <si>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</si>
  <si>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</si>
  <si>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</si>
  <si>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</si>
  <si>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</si>
  <si>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</si>
  <si>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</si>
  <si>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</si>
  <si>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</si>
  <si>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</si>
  <si>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</si>
  <si>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</si>
  <si>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</si>
  <si>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</si>
  <si>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</si>
  <si>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</si>
  <si>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</si>
  <si>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</si>
  <si>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</si>
  <si>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</si>
  <si>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</si>
  <si>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</si>
  <si>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</si>
  <si>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</si>
  <si>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</si>
  <si>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</si>
  <si>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</si>
  <si>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</si>
  <si>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</si>
  <si>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</si>
  <si>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</si>
  <si>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</si>
  <si>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</si>
  <si>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</si>
  <si>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</si>
  <si>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</si>
  <si>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</si>
  <si>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</si>
  <si>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</si>
  <si>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</si>
  <si>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</si>
  <si>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</si>
  <si>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</si>
  <si>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</si>
  <si>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</si>
  <si>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</si>
  <si>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</si>
  <si>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</si>
  <si>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</si>
  <si>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</si>
  <si>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</si>
  <si>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</si>
  <si>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</si>
  <si>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</si>
  <si>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</si>
  <si>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</si>
  <si>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</si>
  <si>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</si>
  <si>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</si>
  <si>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</si>
  <si>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</si>
  <si>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</si>
  <si>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</si>
  <si>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</si>
  <si>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</si>
  <si>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</si>
  <si>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</si>
  <si>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</si>
  <si>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</si>
  <si>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</si>
  <si>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</si>
  <si>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</si>
  <si>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</si>
  <si>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</si>
  <si>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</si>
  <si>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</si>
  <si>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</si>
  <si>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</si>
  <si>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</si>
  <si>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</si>
  <si>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</si>
  <si>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</si>
  <si>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</si>
  <si>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</si>
  <si>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</si>
  <si>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</si>
  <si>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</si>
  <si>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</si>
  <si>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</si>
  <si>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</si>
  <si>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</si>
  <si>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</si>
  <si>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</si>
  <si>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</si>
  <si>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</si>
  <si>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</si>
  <si>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</si>
  <si>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</si>
  <si>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</si>
  <si>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</si>
  <si>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</si>
  <si>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</si>
  <si>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</si>
  <si>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</si>
  <si>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</si>
  <si>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</si>
  <si>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</si>
  <si>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</si>
  <si>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</si>
  <si>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</si>
  <si>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</si>
  <si>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</si>
  <si>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</si>
  <si>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</si>
  <si>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</si>
  <si>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</si>
  <si>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</si>
  <si>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</si>
  <si>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</si>
  <si>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</si>
  <si>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</si>
  <si>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</si>
  <si>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</si>
  <si>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</si>
  <si>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</si>
  <si>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</si>
  <si>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</si>
  <si>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</si>
  <si>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</si>
  <si>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</si>
  <si>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</si>
  <si>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</si>
  <si>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</si>
  <si>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</si>
  <si>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</si>
  <si>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</si>
  <si>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</si>
  <si>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</si>
  <si>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</si>
  <si>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</si>
  <si>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</si>
  <si>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</si>
  <si>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</si>
  <si>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</si>
  <si>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</si>
  <si>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</si>
  <si>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</si>
  <si>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</si>
  <si>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</si>
  <si>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</si>
  <si>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</si>
  <si>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</si>
  <si>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</si>
  <si>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</si>
  <si>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</si>
  <si>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</si>
  <si>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</si>
  <si>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</si>
  <si>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</si>
  <si>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</si>
  <si>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</si>
  <si>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</si>
  <si>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</si>
  <si>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</si>
  <si>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</si>
  <si>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</si>
  <si>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</si>
  <si>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</si>
  <si>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</si>
  <si>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</si>
  <si>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</si>
  <si>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</si>
  <si>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</si>
  <si>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</si>
  <si>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</si>
  <si>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</si>
  <si>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</si>
  <si>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</si>
  <si>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</si>
  <si>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</si>
  <si>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</si>
  <si>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</si>
  <si>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</si>
  <si>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</si>
  <si>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</si>
  <si>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</si>
  <si>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</si>
  <si>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</si>
  <si>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</si>
  <si>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</si>
  <si>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</si>
  <si>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</si>
  <si>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</si>
  <si>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</si>
  <si>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</si>
  <si>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</si>
  <si>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</si>
  <si>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</si>
  <si>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</si>
  <si>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</si>
  <si>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</si>
  <si>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</si>
  <si>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</si>
  <si>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</si>
  <si>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</si>
  <si>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</si>
  <si>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</si>
  <si>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</si>
  <si>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</si>
  <si>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</si>
  <si>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</si>
  <si>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</si>
  <si>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</si>
  <si>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</si>
  <si>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</si>
  <si>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</si>
  <si>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</si>
  <si>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</si>
  <si>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</si>
  <si>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</si>
  <si>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</si>
  <si>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</si>
  <si>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</si>
  <si>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</si>
  <si>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</si>
  <si>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</si>
  <si>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</si>
  <si>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</si>
  <si>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</si>
  <si>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</si>
  <si>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</si>
  <si>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</si>
  <si>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</si>
  <si>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</si>
  <si>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</si>
  <si>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</si>
  <si>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</si>
  <si>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</si>
  <si>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</si>
  <si>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</si>
  <si>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</si>
  <si>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</si>
  <si>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</si>
  <si>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</si>
  <si>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</si>
  <si>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</si>
  <si>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</si>
  <si>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</si>
  <si>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</si>
  <si>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</si>
  <si>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</si>
  <si>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</si>
  <si>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</si>
  <si>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</si>
  <si>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</si>
  <si>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</si>
  <si>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</si>
  <si>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</si>
  <si>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</si>
  <si>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</si>
  <si>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</si>
  <si>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</si>
  <si>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</si>
  <si>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</si>
  <si>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</si>
  <si>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</si>
  <si>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</si>
  <si>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</si>
  <si>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</si>
  <si>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</si>
  <si>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</si>
  <si>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</si>
  <si>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</si>
  <si>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</si>
  <si>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</si>
  <si>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</si>
  <si>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</si>
  <si>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</si>
  <si>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</si>
  <si>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</si>
  <si>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</si>
  <si>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</si>
  <si>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</si>
  <si>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</si>
  <si>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</si>
  <si>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</si>
  <si>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</si>
  <si>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</si>
  <si>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</si>
  <si>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</si>
  <si>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</si>
  <si>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</si>
  <si>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</si>
  <si>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</si>
  <si>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</si>
  <si>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</si>
  <si>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</si>
  <si>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</si>
  <si>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</si>
  <si>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</si>
  <si>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</si>
  <si>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</si>
  <si>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</si>
  <si>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</si>
  <si>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</si>
  <si>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</si>
  <si>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</si>
  <si>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</si>
  <si>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</si>
  <si>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</si>
  <si>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</si>
  <si>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</si>
  <si>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</si>
  <si>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</si>
  <si>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</si>
  <si>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</si>
  <si>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</si>
  <si>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</si>
  <si>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</si>
  <si>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</si>
  <si>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</si>
  <si>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</si>
  <si>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</si>
  <si>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</si>
  <si>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</si>
  <si>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</si>
  <si>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</si>
  <si>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</si>
  <si>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</si>
  <si>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</si>
  <si>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</si>
  <si>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</si>
  <si>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</si>
  <si>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</si>
  <si>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</si>
  <si>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</si>
  <si>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</si>
  <si>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</si>
  <si>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</si>
  <si>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</si>
  <si>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</si>
  <si>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</si>
  <si>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</si>
  <si>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</si>
  <si>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</si>
  <si>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</si>
  <si>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</si>
  <si>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</si>
  <si>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</si>
  <si>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</si>
  <si>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</si>
  <si>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</si>
  <si>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</si>
  <si>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</si>
  <si>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</si>
  <si>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</si>
  <si>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</si>
  <si>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</si>
  <si>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</si>
  <si>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</si>
  <si>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</si>
  <si>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</si>
  <si>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</si>
  <si>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</si>
  <si>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</si>
  <si>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</si>
  <si>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</si>
  <si>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</si>
  <si>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</si>
  <si>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</si>
  <si>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</si>
  <si>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</si>
  <si>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</si>
  <si>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</si>
  <si>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</si>
  <si>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</si>
  <si>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</si>
  <si>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</si>
  <si>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</si>
  <si>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</si>
  <si>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</si>
  <si>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</si>
  <si>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</si>
  <si>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</si>
  <si>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</si>
  <si>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</si>
  <si>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</si>
  <si>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</si>
  <si>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</si>
  <si>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</si>
  <si>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</si>
  <si>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</si>
  <si>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</si>
  <si>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</si>
  <si>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</si>
  <si>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</si>
  <si>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</si>
  <si>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</si>
  <si>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</si>
  <si>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</si>
  <si>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</si>
  <si>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</si>
  <si>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</si>
  <si>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</si>
  <si>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</si>
  <si>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</si>
  <si>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</si>
  <si>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</si>
  <si>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</si>
  <si>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</si>
  <si>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</si>
  <si>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</si>
  <si>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</si>
  <si>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</si>
  <si>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</si>
  <si>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</si>
  <si>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</si>
  <si>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</si>
  <si>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</si>
  <si>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</si>
  <si>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</si>
  <si>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</si>
  <si>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</si>
  <si>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</si>
  <si>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</si>
  <si>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</si>
  <si>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</si>
  <si>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</si>
  <si>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</si>
  <si>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</si>
  <si>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</si>
  <si>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</si>
  <si>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</si>
  <si>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</si>
  <si>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</si>
  <si>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</si>
  <si>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</si>
  <si>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</si>
  <si>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</si>
  <si>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</si>
  <si>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</si>
  <si>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</si>
  <si>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</si>
  <si>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</si>
  <si>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</si>
  <si>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</si>
  <si>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</si>
  <si>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</si>
  <si>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</si>
  <si>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</si>
  <si>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</si>
  <si>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</si>
  <si>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</si>
  <si>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</si>
  <si>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</si>
  <si>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</si>
  <si>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</si>
  <si>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</si>
  <si>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</si>
  <si>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</si>
  <si>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</si>
  <si>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</si>
  <si>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</si>
  <si>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</si>
  <si>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</si>
  <si>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</si>
  <si>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</si>
  <si>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</si>
  <si>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</si>
  <si>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</si>
  <si>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</si>
  <si>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</si>
  <si>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</si>
  <si>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</si>
  <si>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</si>
  <si>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</si>
  <si>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</si>
  <si>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</si>
  <si>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</si>
  <si>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</si>
  <si>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</si>
  <si>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</si>
  <si>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</si>
  <si>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</si>
  <si>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</si>
  <si>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</si>
  <si>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</si>
  <si>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</si>
  <si>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</si>
  <si>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</si>
  <si>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</si>
  <si>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</si>
  <si>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</si>
  <si>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</si>
  <si>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</si>
  <si>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</si>
  <si>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</si>
  <si>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</si>
  <si>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</si>
  <si>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</si>
  <si>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</si>
  <si>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</si>
  <si>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</si>
  <si>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</si>
  <si>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</si>
  <si>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</si>
  <si>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</si>
  <si>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</si>
  <si>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</si>
  <si>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</si>
  <si>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</si>
  <si>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</si>
  <si>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</si>
  <si>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</si>
  <si>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</si>
  <si>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</si>
  <si>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</si>
  <si>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</si>
  <si>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</si>
  <si>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</si>
  <si>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</si>
  <si>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</si>
  <si>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</si>
  <si>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</si>
  <si>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</si>
  <si>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</si>
  <si>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</si>
  <si>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</si>
  <si>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</si>
  <si>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</si>
  <si>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</si>
  <si>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</si>
  <si>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</si>
  <si>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</si>
  <si>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</si>
  <si>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</si>
  <si>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</si>
  <si>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</si>
  <si>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</si>
  <si>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</si>
  <si>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</si>
  <si>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</si>
  <si>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</si>
  <si>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</si>
  <si>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</si>
  <si>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</si>
  <si>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</si>
  <si>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</si>
  <si>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</si>
  <si>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</si>
  <si>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</si>
  <si>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</si>
  <si>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</si>
  <si>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</si>
  <si>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</si>
  <si>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</si>
  <si>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</si>
  <si>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</si>
  <si>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</si>
  <si>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</si>
  <si>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</si>
  <si>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</si>
  <si>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</si>
  <si>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</si>
  <si>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</si>
  <si>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</si>
  <si>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</si>
  <si>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</si>
  <si>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</si>
  <si>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</si>
  <si>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</si>
  <si>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</si>
  <si>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</si>
  <si>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</si>
  <si>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</si>
  <si>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</si>
  <si>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</si>
  <si>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</si>
  <si>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</si>
  <si>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</si>
  <si>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</si>
  <si>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</si>
  <si>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</si>
  <si>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</si>
  <si>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</si>
  <si>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</si>
  <si>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</si>
  <si>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</si>
  <si>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</si>
  <si>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</si>
  <si>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</si>
  <si>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</si>
  <si>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</si>
  <si>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</si>
  <si>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</si>
  <si>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</si>
  <si>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</si>
  <si>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</si>
  <si>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</si>
  <si>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</si>
  <si>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</si>
  <si>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</si>
  <si>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</si>
  <si>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</si>
  <si>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</si>
  <si>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</si>
  <si>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</si>
  <si>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</si>
  <si>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</si>
  <si>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</si>
  <si>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</si>
  <si>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</si>
  <si>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</si>
  <si>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</si>
  <si>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</si>
  <si>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</si>
  <si>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</si>
  <si>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</si>
  <si>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</si>
  <si>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</si>
  <si>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</si>
  <si>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</si>
  <si>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</si>
  <si>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</si>
  <si>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</si>
  <si>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</si>
  <si>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</si>
  <si>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</si>
  <si>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</si>
  <si>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</si>
  <si>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</si>
  <si>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</si>
  <si>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</si>
  <si>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</si>
  <si>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</si>
  <si>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</si>
  <si>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</si>
  <si>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</si>
  <si>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</si>
  <si>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</si>
  <si>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</si>
  <si>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</si>
  <si>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</si>
  <si>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</si>
  <si>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</si>
  <si>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</si>
  <si>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</si>
  <si>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</si>
  <si>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</si>
  <si>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</si>
  <si>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</si>
  <si>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</si>
  <si>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</si>
  <si>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</si>
  <si>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</si>
  <si>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</si>
  <si>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</si>
  <si>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</si>
  <si>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</si>
  <si>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</si>
  <si>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</si>
  <si>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</si>
  <si>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</si>
  <si>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</si>
  <si>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</si>
  <si>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</si>
  <si>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</si>
  <si>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</si>
  <si>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</si>
  <si>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</si>
  <si>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</si>
  <si>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</si>
  <si>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</si>
  <si>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</si>
  <si>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</si>
  <si>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</si>
  <si>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</si>
  <si>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</si>
  <si>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</si>
  <si>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</si>
  <si>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</si>
  <si>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</si>
  <si>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</si>
  <si>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</si>
  <si>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</si>
  <si>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</si>
  <si>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</si>
  <si>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</si>
  <si>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</si>
  <si>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</si>
  <si>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</si>
  <si>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</si>
  <si>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</si>
  <si>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</si>
  <si>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</si>
  <si>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</si>
  <si>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</si>
  <si>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</si>
  <si>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</si>
  <si>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</si>
  <si>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</si>
  <si>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</si>
  <si>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</si>
  <si>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</si>
  <si>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</si>
  <si>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</si>
  <si>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</si>
  <si>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</si>
  <si>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</si>
  <si>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</si>
  <si>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</si>
  <si>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</si>
  <si>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</si>
  <si>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</si>
  <si>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</si>
  <si>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</si>
  <si>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</si>
  <si>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</si>
  <si>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</si>
  <si>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</si>
  <si>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</si>
  <si>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</si>
  <si>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</si>
  <si>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</si>
  <si>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</si>
  <si>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</si>
  <si>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</si>
  <si>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</si>
  <si>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</si>
  <si>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</si>
  <si>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</si>
  <si>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</si>
  <si>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</si>
  <si>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</si>
  <si>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</si>
  <si>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</si>
  <si>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</si>
  <si>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</si>
  <si>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</si>
  <si>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</si>
  <si>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</si>
  <si>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</si>
  <si>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</si>
  <si>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</si>
  <si>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</si>
  <si>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</si>
  <si>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</si>
  <si>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</si>
  <si>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</si>
  <si>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</si>
  <si>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</si>
  <si>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</si>
  <si>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</si>
  <si>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</si>
  <si>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</si>
  <si>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</si>
  <si>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</si>
  <si>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</si>
  <si>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</si>
  <si>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</si>
  <si>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</si>
  <si>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</si>
  <si>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</si>
  <si>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</si>
  <si>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</si>
  <si>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</si>
  <si>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</si>
  <si>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</si>
  <si>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</si>
  <si>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</si>
  <si>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</si>
  <si>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</si>
  <si>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</si>
  <si>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</si>
  <si>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</si>
  <si>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</si>
  <si>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</si>
  <si>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</si>
  <si>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</si>
  <si>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</si>
  <si>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</si>
  <si>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</si>
  <si>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</si>
  <si>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</si>
  <si>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</si>
  <si>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</si>
  <si>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</si>
  <si>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</si>
  <si>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</si>
  <si>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</si>
  <si>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</si>
  <si>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</si>
  <si>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</si>
  <si>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</si>
  <si>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</si>
  <si>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</si>
  <si>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</si>
  <si>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</si>
  <si>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</si>
  <si>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</si>
  <si>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</si>
  <si>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</si>
  <si>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</si>
  <si>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</si>
  <si>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</si>
  <si>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</si>
  <si>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</si>
  <si>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</si>
  <si>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</si>
  <si>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</si>
  <si>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</si>
  <si>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</si>
  <si>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</si>
  <si>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</si>
  <si>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</si>
  <si>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</si>
  <si>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</si>
  <si>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</si>
  <si>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</si>
  <si>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</si>
  <si>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</si>
  <si>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</si>
  <si>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</si>
  <si>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</si>
  <si>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</si>
  <si>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</si>
  <si>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</si>
  <si>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</si>
  <si>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</si>
  <si>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</si>
  <si>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</si>
  <si>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</si>
  <si>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</si>
  <si>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</si>
  <si>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</si>
  <si>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</si>
  <si>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</si>
  <si>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</si>
  <si>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</si>
  <si>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</si>
  <si>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</si>
  <si>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</si>
  <si>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</si>
  <si>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</si>
  <si>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</si>
  <si>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</si>
  <si>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</si>
  <si>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</si>
  <si>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</si>
  <si>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</si>
  <si>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</si>
  <si>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</si>
  <si>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</si>
  <si>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</si>
  <si>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</si>
  <si>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</si>
  <si>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</si>
  <si>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</si>
  <si>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</si>
  <si>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</si>
  <si>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</si>
  <si>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</si>
  <si>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</si>
  <si>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</si>
  <si>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</si>
  <si>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</si>
  <si>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</si>
  <si>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</si>
  <si>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</si>
  <si>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</si>
  <si>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</si>
  <si>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</si>
  <si>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</si>
  <si>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</si>
  <si>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</si>
  <si>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</si>
  <si>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</si>
  <si>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</si>
  <si>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</si>
  <si>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</si>
  <si>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</si>
  <si>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</si>
  <si>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</si>
  <si>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</si>
  <si>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</si>
  <si>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</si>
  <si>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</si>
  <si>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</si>
  <si>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</si>
  <si>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</si>
  <si>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</si>
  <si>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</si>
  <si>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</si>
  <si>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</si>
  <si>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</si>
  <si>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</si>
  <si>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</si>
  <si>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</si>
  <si>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</si>
  <si>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</si>
  <si>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</si>
  <si>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</si>
  <si>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</si>
  <si>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</si>
  <si>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</si>
  <si>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</si>
  <si>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</si>
  <si>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</si>
  <si>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</si>
  <si>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</si>
  <si>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</si>
  <si>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</si>
  <si>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</si>
  <si>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</si>
  <si>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</si>
  <si>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</si>
  <si>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</si>
  <si>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</si>
  <si>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</si>
  <si>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</si>
  <si>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</si>
  <si>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</si>
  <si>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</si>
  <si>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</si>
  <si>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</si>
  <si>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</si>
  <si>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</si>
  <si>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</si>
  <si>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</si>
  <si>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</si>
  <si>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</si>
  <si>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</si>
  <si>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</si>
  <si>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</si>
  <si>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</si>
  <si>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</si>
  <si>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</si>
  <si>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</si>
  <si>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</si>
  <si>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</si>
  <si>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</si>
  <si>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</si>
  <si>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</si>
  <si>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</si>
  <si>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</si>
  <si>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</si>
  <si>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</si>
  <si>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</si>
  <si>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</si>
  <si>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</si>
  <si>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</si>
  <si>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</si>
  <si>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</si>
  <si>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</si>
  <si>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</si>
  <si>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</si>
  <si>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</si>
  <si>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</si>
  <si>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</si>
  <si>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</si>
  <si>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</si>
  <si>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</si>
  <si>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</si>
  <si>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</si>
  <si>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</si>
  <si>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</si>
  <si>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</si>
  <si>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</si>
  <si>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</si>
  <si>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</si>
  <si>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</si>
  <si>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</si>
  <si>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</si>
  <si>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</si>
  <si>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</si>
  <si>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</si>
  <si>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</si>
  <si>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</si>
  <si>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</si>
  <si>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</si>
  <si>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</si>
  <si>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</si>
  <si>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</si>
  <si>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</si>
  <si>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</si>
  <si>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</si>
  <si>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</si>
  <si>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</si>
  <si>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</si>
  <si>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</si>
  <si>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</si>
  <si>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</si>
  <si>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</si>
  <si>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</si>
  <si>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</si>
  <si>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</si>
  <si>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</si>
  <si>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</si>
  <si>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</si>
  <si>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</si>
  <si>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</si>
  <si>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</si>
  <si>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</si>
  <si>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</si>
  <si>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</si>
  <si>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</si>
  <si>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</si>
  <si>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</si>
  <si>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</si>
  <si>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</si>
  <si>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</si>
  <si>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</si>
  <si>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</si>
  <si>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</si>
  <si>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</si>
  <si>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</si>
  <si>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</si>
  <si>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</si>
  <si>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</si>
  <si>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</si>
  <si>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</si>
  <si>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</si>
  <si>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</si>
  <si>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</si>
  <si>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</si>
  <si>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</si>
  <si>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</si>
  <si>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</si>
  <si>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</si>
  <si>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</si>
  <si>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</si>
  <si>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</si>
  <si>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</si>
  <si>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</si>
  <si>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</si>
  <si>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</si>
  <si>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</si>
  <si>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</si>
  <si>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</si>
  <si>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</si>
  <si>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</si>
  <si>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</si>
  <si>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</si>
  <si>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</si>
  <si>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</si>
  <si>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</si>
  <si>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</si>
  <si>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</si>
  <si>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</si>
  <si>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</si>
  <si>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</si>
  <si>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</si>
  <si>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</si>
  <si>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</si>
  <si>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</si>
  <si>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</si>
  <si>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</si>
  <si>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</si>
  <si>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</si>
  <si>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</si>
  <si>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</si>
  <si>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</si>
  <si>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</si>
  <si>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</si>
  <si>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</si>
  <si>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</si>
  <si>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</si>
  <si>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</si>
  <si>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</si>
  <si>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</si>
  <si>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</si>
  <si>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</si>
  <si>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</si>
  <si>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</si>
  <si>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</si>
  <si>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</si>
  <si>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</si>
  <si>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</si>
  <si>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</si>
  <si>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</si>
  <si>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</si>
  <si>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</si>
  <si>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</si>
  <si>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</si>
  <si>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</si>
  <si>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</si>
  <si>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</si>
  <si>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</si>
  <si>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</si>
  <si>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</si>
  <si>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</si>
  <si>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</si>
  <si>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</si>
  <si>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</si>
  <si>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</si>
  <si>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</si>
  <si>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</si>
  <si>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</si>
  <si>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</si>
  <si>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</si>
  <si>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</si>
  <si>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</si>
  <si>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</si>
  <si>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</si>
  <si>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</si>
  <si>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</si>
  <si>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</si>
  <si>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</si>
  <si>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</si>
  <si>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</si>
  <si>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</si>
  <si>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</si>
  <si>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</si>
  <si>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</si>
  <si>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</si>
  <si>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</si>
  <si>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</si>
  <si>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</si>
  <si>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</si>
  <si>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</si>
  <si>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</si>
  <si>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</si>
  <si>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</si>
  <si>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</si>
  <si>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</si>
  <si>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</si>
  <si>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</si>
  <si>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</si>
  <si>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</si>
  <si>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</si>
  <si>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</si>
  <si>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</si>
  <si>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</si>
  <si>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</si>
  <si>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</si>
  <si>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</si>
  <si>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</si>
  <si>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</si>
  <si>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</si>
  <si>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</si>
  <si>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</si>
  <si>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</si>
  <si>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</si>
  <si>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</si>
  <si>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</si>
  <si>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</si>
  <si>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</si>
  <si>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</si>
  <si>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</si>
  <si>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</si>
  <si>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</si>
  <si>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</si>
  <si>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</si>
  <si>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</si>
  <si>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</si>
  <si>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</si>
  <si>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</si>
  <si>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</si>
  <si>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</si>
  <si>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</si>
  <si>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</si>
  <si>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</si>
  <si>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</si>
  <si>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</si>
  <si>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</si>
  <si>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</si>
  <si>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</si>
  <si>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</si>
  <si>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</si>
  <si>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</si>
  <si>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</si>
  <si>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</si>
  <si>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</si>
  <si>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</si>
  <si>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</si>
  <si>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</si>
  <si>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</si>
  <si>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</si>
  <si>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</si>
  <si>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</si>
  <si>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</si>
  <si>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</si>
  <si>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</si>
  <si>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</si>
  <si>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</si>
  <si>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</si>
  <si>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</si>
  <si>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</si>
  <si>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</si>
  <si>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</si>
  <si>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</si>
  <si>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</si>
  <si>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</si>
  <si>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</si>
  <si>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</si>
  <si>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</si>
  <si>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</si>
  <si>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</si>
  <si>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</si>
  <si>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</si>
  <si>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</si>
  <si>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</si>
  <si>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</si>
  <si>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</si>
  <si>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</si>
  <si>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</si>
  <si>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</si>
  <si>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</si>
  <si>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</si>
  <si>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</si>
  <si>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</si>
  <si>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</si>
  <si>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</si>
  <si>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</si>
  <si>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</si>
  <si>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</si>
  <si>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</si>
  <si>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</si>
  <si>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</si>
  <si>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</si>
  <si>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</si>
  <si>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</si>
  <si>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</si>
  <si>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</si>
  <si>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</si>
  <si>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</si>
  <si>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</si>
  <si>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</si>
  <si>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</si>
  <si>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</si>
  <si>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</si>
  <si>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</si>
  <si>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</si>
  <si>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</si>
  <si>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</si>
  <si>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</si>
  <si>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</si>
  <si>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</si>
  <si>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</si>
  <si>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</si>
  <si>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</si>
  <si>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</si>
  <si>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</si>
  <si>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</si>
  <si>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</si>
  <si>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</si>
  <si>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</si>
  <si>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</si>
  <si>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</si>
  <si>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</si>
  <si>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</si>
  <si>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</si>
  <si>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</si>
  <si>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</si>
  <si>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</si>
  <si>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</si>
  <si>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</si>
  <si>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</si>
  <si>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</si>
  <si>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</si>
  <si>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</si>
  <si>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</si>
  <si>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</si>
  <si>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</si>
  <si>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</si>
  <si>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</si>
  <si>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</si>
  <si>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</si>
  <si>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</si>
  <si>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</si>
  <si>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</si>
  <si>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</si>
  <si>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</si>
  <si>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</si>
  <si>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</si>
  <si>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</si>
  <si>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</si>
  <si>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</si>
  <si>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</si>
  <si>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</si>
  <si>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</si>
  <si>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</si>
  <si>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</si>
  <si>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</si>
  <si>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</si>
  <si>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</si>
  <si>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</si>
  <si>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</si>
  <si>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</si>
  <si>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</si>
  <si>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</si>
  <si>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</si>
  <si>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</si>
  <si>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</si>
  <si>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</si>
  <si>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</si>
  <si>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</si>
  <si>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</si>
  <si>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</si>
  <si>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</si>
  <si>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</si>
  <si>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</si>
  <si>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</si>
  <si>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</si>
  <si>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</si>
  <si>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</si>
  <si>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</si>
  <si>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</si>
  <si>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</si>
  <si>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</si>
  <si>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</si>
  <si>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</si>
  <si>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</si>
  <si>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</si>
  <si>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</si>
  <si>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</si>
  <si>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</si>
  <si>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</si>
  <si>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</si>
  <si>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</si>
  <si>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</si>
  <si>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</si>
  <si>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</si>
  <si>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</si>
  <si>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</si>
  <si>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</si>
  <si>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</si>
  <si>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</si>
  <si>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</si>
  <si>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</si>
  <si>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</si>
  <si>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</si>
  <si>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</si>
  <si>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</si>
  <si>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</si>
  <si>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</si>
  <si>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</si>
  <si>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</si>
  <si>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</si>
  <si>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</si>
  <si>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</si>
  <si>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</si>
  <si>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</si>
  <si>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</si>
  <si>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</si>
  <si>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</si>
  <si>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</si>
  <si>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</si>
  <si>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</si>
  <si>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</si>
  <si>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</si>
  <si>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</si>
  <si>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</si>
  <si>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</si>
  <si>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</si>
  <si>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</si>
  <si>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</si>
  <si>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</si>
  <si>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</si>
  <si>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</si>
  <si>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</si>
  <si>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</si>
  <si>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</si>
  <si>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</si>
  <si>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</si>
  <si>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</si>
  <si>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</si>
  <si>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</si>
  <si>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</si>
  <si>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</si>
  <si>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</si>
  <si>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</si>
  <si>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</si>
  <si>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</si>
  <si>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</si>
  <si>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</si>
  <si>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</si>
  <si>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</si>
  <si>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</si>
  <si>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</si>
  <si>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</si>
  <si>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</si>
  <si>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</si>
  <si>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</si>
  <si>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</si>
  <si>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</si>
  <si>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</si>
  <si>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</si>
  <si>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</si>
  <si>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</si>
  <si>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</si>
  <si>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</si>
  <si>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</si>
  <si>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</si>
  <si>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</si>
  <si>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</si>
  <si>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</si>
  <si>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</si>
  <si>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</si>
  <si>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</si>
  <si>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</si>
  <si>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</si>
  <si>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</si>
  <si>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</si>
  <si>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</si>
  <si>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</si>
  <si>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</si>
  <si>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</si>
  <si>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</si>
  <si>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</si>
  <si>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</si>
  <si>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</si>
  <si>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</si>
  <si>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</si>
  <si>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</si>
  <si>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</si>
  <si>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</si>
  <si>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</si>
  <si>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</si>
  <si>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</si>
  <si>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</si>
  <si>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</si>
  <si>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</si>
  <si>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</si>
  <si>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</si>
  <si>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</si>
  <si>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</si>
  <si>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</si>
  <si>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</si>
  <si>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</si>
  <si>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</si>
  <si>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</si>
  <si>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</si>
  <si>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</si>
  <si>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</si>
  <si>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</si>
  <si>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</si>
  <si>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</si>
  <si>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</si>
  <si>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</si>
  <si>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</si>
  <si>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</si>
  <si>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</si>
  <si>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</si>
  <si>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</si>
  <si>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</si>
  <si>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</si>
  <si>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</si>
  <si>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</si>
  <si>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</si>
  <si>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</si>
  <si>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</si>
  <si>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</si>
  <si>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</si>
  <si>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</si>
  <si>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</si>
  <si>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</si>
  <si>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</si>
  <si>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</si>
  <si>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</si>
  <si>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</si>
  <si>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</si>
  <si>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</si>
  <si>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</si>
  <si>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</si>
  <si>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</si>
  <si>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</si>
  <si>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</si>
  <si>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</si>
  <si>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</si>
  <si>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</si>
  <si>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</si>
  <si>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</si>
  <si>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</si>
  <si>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</si>
  <si>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</si>
  <si>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</si>
  <si>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</si>
  <si>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</si>
  <si>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</si>
  <si>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</si>
  <si>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</si>
  <si>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</si>
  <si>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</si>
  <si>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</si>
  <si>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</si>
  <si>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</si>
  <si>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</si>
  <si>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</si>
  <si>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</si>
  <si>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</si>
  <si>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</si>
  <si>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</si>
  <si>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</si>
  <si>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</si>
  <si>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</si>
  <si>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</si>
  <si>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</si>
  <si>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</si>
  <si>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</si>
  <si>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</si>
  <si>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</si>
  <si>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</si>
  <si>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</si>
  <si>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</si>
  <si>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</si>
  <si>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</si>
  <si>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</si>
  <si>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</si>
  <si>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</si>
  <si>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</si>
  <si>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</si>
  <si>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</si>
  <si>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</si>
  <si>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</si>
  <si>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</si>
  <si>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</si>
  <si>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</si>
  <si>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</si>
  <si>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</si>
  <si>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</si>
  <si>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</si>
  <si>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</si>
  <si>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</si>
  <si>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</si>
  <si>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</si>
  <si>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</si>
  <si>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</si>
  <si>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</si>
  <si>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</si>
  <si>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</si>
  <si>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</si>
  <si>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</si>
  <si>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</si>
  <si>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</si>
  <si>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</si>
  <si>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</si>
  <si>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</si>
  <si>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</si>
  <si>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</si>
  <si>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</si>
  <si>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</si>
  <si>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</si>
  <si>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</si>
  <si>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</si>
  <si>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</si>
  <si>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</si>
  <si>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</si>
  <si>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</si>
  <si>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</si>
  <si>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</si>
  <si>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</si>
  <si>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</si>
  <si>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</si>
  <si>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</si>
  <si>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</si>
  <si>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</si>
  <si>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</si>
  <si>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</si>
  <si>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</si>
  <si>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</si>
  <si>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</si>
  <si>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</si>
  <si>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</si>
  <si>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</si>
  <si>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</si>
  <si>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</si>
  <si>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</si>
  <si>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</si>
  <si>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</si>
  <si>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</si>
  <si>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</si>
  <si>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</si>
  <si>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</si>
  <si>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</si>
  <si>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</si>
  <si>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</si>
  <si>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</si>
  <si>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</si>
  <si>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</si>
  <si>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</si>
  <si>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</si>
  <si>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</si>
  <si>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</si>
  <si>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</si>
  <si>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</si>
  <si>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</si>
  <si>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</si>
  <si>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</si>
  <si>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</si>
  <si>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</si>
  <si>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</si>
  <si>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</si>
  <si>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</si>
  <si>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</si>
  <si>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</si>
  <si>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</si>
  <si>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</si>
  <si>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</si>
  <si>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</si>
  <si>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</si>
  <si>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</si>
  <si>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</si>
  <si>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</si>
  <si>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</si>
  <si>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</si>
  <si>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</si>
  <si>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</si>
  <si>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</si>
  <si>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</si>
  <si>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</si>
  <si>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</si>
  <si>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</si>
  <si>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</si>
  <si>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</si>
  <si>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</si>
  <si>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</si>
  <si>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</si>
  <si>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</si>
  <si>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</si>
  <si>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</si>
  <si>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</si>
  <si>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</si>
  <si>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</si>
  <si>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</si>
  <si>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</si>
  <si>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</si>
  <si>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</si>
  <si>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</si>
  <si>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</si>
  <si>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</si>
  <si>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</si>
  <si>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</si>
  <si>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</si>
  <si>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</si>
  <si>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</si>
  <si>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</si>
  <si>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</si>
  <si>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</si>
  <si>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</si>
  <si>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</si>
  <si>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</si>
  <si>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</si>
  <si>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</si>
  <si>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</si>
  <si>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</si>
  <si>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</si>
  <si>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</si>
  <si>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</si>
  <si>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</si>
  <si>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</si>
  <si>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</si>
  <si>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</si>
  <si>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</si>
  <si>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</si>
  <si>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</si>
  <si>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</si>
  <si>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</si>
  <si>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</si>
  <si>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</si>
  <si>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</si>
  <si>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</si>
  <si>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</si>
  <si>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</si>
  <si>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</si>
  <si>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</si>
  <si>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</si>
  <si>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</si>
  <si>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</si>
  <si>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</si>
  <si>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</si>
  <si>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</si>
  <si>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</si>
  <si>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</si>
  <si>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</si>
  <si>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</si>
  <si>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</si>
  <si>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</si>
  <si>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</si>
  <si>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</si>
  <si>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</si>
  <si>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</si>
  <si>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</si>
  <si>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</si>
  <si>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</si>
  <si>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</si>
  <si>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</si>
  <si>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</si>
  <si>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</si>
  <si>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</si>
  <si>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</si>
  <si>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</si>
  <si>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</si>
  <si>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</si>
  <si>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</si>
  <si>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</si>
  <si>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</si>
  <si>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</si>
  <si>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</si>
  <si>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</si>
  <si>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</si>
  <si>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</si>
  <si>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</si>
  <si>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</si>
  <si>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</si>
  <si>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</si>
  <si>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</si>
  <si>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</si>
  <si>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</si>
  <si>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</si>
  <si>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</si>
  <si>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</si>
  <si>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</si>
  <si>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</si>
  <si>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</si>
  <si>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</si>
  <si>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</si>
  <si>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</si>
  <si>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</si>
  <si>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</si>
  <si>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</si>
  <si>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</si>
  <si>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</si>
  <si>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</si>
  <si>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</si>
  <si>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</si>
  <si>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</si>
  <si>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</si>
  <si>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</si>
  <si>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</si>
  <si>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</si>
  <si>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</si>
  <si>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</si>
  <si>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</si>
  <si>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</si>
  <si>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</si>
  <si>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</si>
  <si>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</si>
  <si>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</si>
  <si>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</si>
  <si>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</si>
  <si>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</si>
  <si>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</si>
  <si>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</si>
  <si>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</si>
  <si>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</si>
  <si>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</si>
  <si>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</si>
  <si>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</si>
  <si>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</si>
  <si>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</si>
  <si>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</si>
  <si>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</si>
  <si>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</si>
  <si>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</si>
  <si>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</si>
  <si>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</si>
  <si>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</si>
  <si>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</si>
  <si>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</si>
  <si>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</si>
  <si>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</si>
  <si>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</si>
  <si>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</si>
  <si>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</si>
  <si>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</si>
  <si>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</si>
  <si>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</si>
  <si>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</si>
  <si>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</si>
  <si>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</si>
  <si>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</si>
  <si>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</si>
  <si>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</si>
  <si>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</si>
  <si>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</si>
  <si>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</si>
  <si>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</si>
  <si>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</si>
  <si>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</si>
  <si>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</si>
  <si>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</si>
  <si>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</si>
  <si>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</si>
  <si>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</si>
  <si>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</si>
  <si>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</si>
  <si>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</si>
  <si>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</si>
  <si>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</si>
  <si>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</si>
  <si>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</si>
  <si>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</si>
  <si>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</si>
  <si>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</si>
  <si>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</si>
  <si>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</si>
  <si>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</si>
  <si>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</si>
  <si>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</si>
  <si>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</si>
  <si>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</si>
  <si>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</si>
  <si>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</si>
  <si>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</si>
  <si>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</si>
  <si>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</si>
  <si>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</si>
  <si>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</si>
  <si>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</si>
  <si>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</si>
  <si>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</si>
  <si>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</si>
  <si>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</si>
  <si>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</si>
  <si>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</si>
  <si>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</si>
  <si>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</si>
  <si>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</si>
  <si>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</si>
  <si>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</si>
  <si>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</si>
  <si>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</si>
  <si>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</si>
  <si>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</si>
  <si>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</si>
  <si>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</si>
  <si>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</si>
  <si>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</si>
  <si>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</si>
  <si>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</si>
  <si>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</si>
  <si>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</si>
  <si>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</si>
  <si>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</si>
  <si>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</si>
  <si>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</si>
  <si>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</si>
  <si>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</si>
  <si>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</si>
  <si>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</si>
  <si>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</si>
  <si>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</si>
  <si>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</si>
  <si>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</si>
  <si>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</si>
  <si>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</si>
  <si>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</si>
  <si>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</si>
  <si>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</si>
  <si>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</si>
  <si>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</si>
  <si>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</si>
  <si>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</si>
  <si>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</si>
  <si>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</si>
  <si>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</si>
  <si>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</si>
  <si>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</si>
  <si>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</si>
  <si>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</si>
  <si>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</si>
  <si>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</si>
  <si>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</si>
  <si>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</si>
  <si>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</si>
  <si>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</si>
  <si>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</si>
  <si>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</si>
  <si>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</si>
  <si>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</si>
  <si>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</si>
  <si>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</si>
  <si>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</si>
  <si>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</si>
  <si>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</si>
  <si>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</si>
  <si>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</si>
  <si>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</si>
  <si>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</si>
  <si>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</si>
  <si>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</si>
  <si>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</si>
  <si>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</si>
  <si>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</si>
  <si>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</si>
  <si>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</si>
  <si>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</si>
  <si>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</si>
  <si>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</si>
  <si>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</si>
  <si>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</si>
  <si>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</si>
  <si>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</si>
  <si>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</si>
  <si>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</si>
  <si>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</si>
  <si>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</si>
  <si>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</si>
  <si>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</si>
  <si>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</si>
  <si>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</si>
  <si>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</si>
  <si>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</si>
  <si>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</si>
  <si>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</si>
  <si>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</si>
  <si>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</si>
  <si>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</si>
  <si>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</si>
  <si>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</si>
  <si>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</si>
  <si>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</si>
  <si>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</si>
  <si>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</si>
  <si>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</si>
  <si>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</si>
  <si>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</si>
  <si>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</si>
  <si>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</si>
  <si>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</si>
  <si>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</si>
  <si>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</si>
  <si>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</si>
  <si>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</si>
  <si>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</si>
  <si>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</si>
  <si>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</si>
  <si>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</si>
  <si>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</si>
  <si>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</si>
  <si>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</si>
  <si>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</si>
  <si>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</si>
  <si>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</si>
  <si>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</si>
  <si>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</si>
  <si>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</si>
  <si>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</si>
  <si>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</si>
  <si>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</si>
  <si>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</si>
  <si>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</si>
  <si>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</si>
  <si>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</si>
  <si>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</si>
  <si>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</si>
  <si>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</si>
  <si>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</si>
  <si>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</si>
  <si>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</si>
  <si>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</si>
  <si>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</si>
  <si>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</si>
  <si>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</si>
  <si>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</si>
  <si>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</si>
  <si>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</si>
  <si>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</si>
  <si>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</si>
  <si>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</si>
  <si>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</si>
  <si>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</si>
  <si>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</si>
  <si>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</si>
  <si>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</si>
  <si>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</si>
  <si>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</si>
  <si>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</si>
  <si>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</si>
  <si>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</si>
  <si>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</si>
  <si>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</si>
  <si>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</si>
  <si>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</si>
  <si>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</si>
  <si>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</si>
  <si>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</si>
  <si>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</si>
  <si>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</si>
  <si>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</si>
  <si>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</si>
  <si>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</si>
  <si>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</si>
  <si>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</si>
  <si>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</si>
  <si>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</si>
  <si>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</si>
  <si>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</si>
  <si>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</si>
  <si>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</si>
  <si>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</si>
  <si>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</si>
  <si>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</si>
  <si>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</si>
  <si>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</si>
  <si>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</si>
  <si>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</si>
  <si>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</si>
  <si>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</si>
  <si>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</si>
  <si>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</si>
  <si>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</si>
  <si>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</si>
  <si>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</si>
  <si>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</si>
  <si>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</si>
  <si>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</si>
  <si>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</si>
  <si>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</si>
  <si>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</si>
  <si>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</si>
  <si>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</si>
  <si>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</si>
  <si>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</si>
  <si>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</si>
  <si>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</si>
  <si>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</si>
  <si>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</si>
  <si>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</si>
  <si>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</si>
  <si>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</si>
  <si>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</si>
  <si>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</si>
  <si>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</si>
  <si>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</si>
  <si>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</si>
  <si>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</si>
  <si>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</si>
  <si>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</si>
  <si>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</si>
  <si>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</si>
  <si>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</si>
  <si>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</si>
  <si>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</si>
  <si>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</si>
  <si>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</si>
  <si>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</si>
  <si>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</si>
  <si>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</si>
  <si>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</si>
  <si>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</si>
  <si>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</si>
  <si>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</si>
  <si>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</si>
  <si>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</si>
  <si>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</si>
  <si>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</si>
  <si>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</si>
  <si>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</si>
  <si>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</si>
  <si>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</si>
  <si>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</si>
  <si>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</si>
  <si>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</si>
  <si>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</si>
  <si>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</si>
  <si>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</si>
  <si>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</si>
  <si>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</si>
  <si>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</si>
  <si>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</si>
  <si>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</si>
  <si>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</si>
  <si>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</si>
  <si>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</si>
  <si>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</si>
  <si>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</si>
  <si>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</si>
  <si>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</si>
  <si>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</si>
  <si>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</si>
  <si>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</si>
  <si>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</si>
  <si>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</si>
  <si>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</si>
  <si>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</si>
  <si>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</si>
  <si>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</si>
  <si>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</si>
  <si>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</si>
  <si>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</si>
  <si>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</si>
  <si>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</si>
  <si>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</si>
  <si>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</si>
  <si>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</si>
  <si>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</si>
  <si>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</si>
  <si>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</si>
  <si>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</si>
  <si>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</si>
  <si>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</si>
  <si>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</si>
  <si>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</si>
  <si>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</si>
  <si>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</si>
  <si>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</si>
  <si>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</si>
  <si>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</si>
  <si>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</si>
  <si>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</si>
  <si>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</si>
  <si>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</si>
  <si>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</si>
  <si>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</si>
  <si>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</si>
  <si>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</si>
  <si>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</si>
  <si>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</si>
  <si>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</si>
  <si>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</si>
  <si>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</si>
  <si>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</si>
  <si>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</si>
  <si>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</si>
  <si>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</si>
  <si>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</si>
  <si>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</si>
  <si>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</si>
  <si>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</si>
  <si>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</si>
  <si>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</si>
  <si>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</si>
  <si>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</si>
  <si>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</si>
  <si>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</si>
  <si>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</si>
  <si>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</si>
  <si>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</si>
  <si>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</si>
  <si>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</si>
  <si>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</si>
  <si>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</si>
  <si>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</si>
  <si>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</si>
  <si>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</si>
  <si>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</si>
  <si>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</si>
  <si>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</si>
  <si>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</si>
  <si>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</si>
  <si>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</si>
  <si>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</si>
  <si>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</si>
  <si>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</si>
  <si>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</si>
  <si>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</si>
  <si>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</si>
  <si>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</si>
  <si>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</si>
  <si>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</si>
  <si>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</si>
  <si>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</si>
  <si>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</si>
  <si>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</si>
  <si>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</si>
  <si>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</si>
  <si>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</si>
  <si>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</si>
  <si>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</si>
  <si>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</si>
  <si>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</si>
  <si>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</si>
  <si>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</si>
  <si>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</si>
  <si>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</si>
  <si>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</si>
  <si>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</si>
  <si>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</si>
  <si>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</si>
  <si>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</si>
  <si>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</si>
  <si>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</si>
  <si>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</si>
  <si>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</si>
  <si>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</si>
  <si>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</si>
  <si>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</si>
  <si>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</si>
  <si>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</si>
  <si>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</si>
  <si>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</si>
  <si>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</si>
  <si>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</si>
  <si>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</si>
  <si>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</si>
  <si>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</si>
  <si>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</si>
  <si>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</si>
  <si>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</si>
  <si>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</si>
  <si>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</si>
  <si>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</si>
  <si>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</si>
  <si>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</si>
  <si>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</si>
  <si>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</si>
  <si>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</si>
  <si>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</si>
  <si>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</si>
  <si>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</si>
  <si>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</si>
  <si>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</si>
  <si>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</si>
  <si>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</si>
  <si>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</si>
  <si>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</si>
  <si>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</si>
  <si>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</si>
  <si>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</si>
  <si>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</si>
  <si>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</si>
  <si>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</si>
  <si>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</si>
  <si>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</si>
  <si>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</si>
  <si>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</si>
  <si>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</si>
  <si>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</si>
  <si>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</si>
  <si>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</si>
  <si>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</si>
  <si>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</si>
  <si>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</si>
  <si>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</si>
  <si>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</si>
  <si>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</si>
  <si>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</si>
  <si>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</si>
  <si>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</si>
  <si>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</si>
  <si>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</si>
  <si>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</si>
  <si>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</si>
  <si>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</si>
  <si>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</si>
  <si>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</si>
  <si>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</si>
  <si>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</si>
  <si>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</si>
  <si>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</si>
  <si>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</si>
  <si>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</si>
  <si>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</si>
  <si>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</si>
  <si>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</si>
  <si>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</si>
  <si>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</si>
  <si>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</si>
  <si>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</si>
  <si>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</si>
  <si>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</si>
  <si>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</si>
  <si>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</si>
  <si>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</si>
  <si>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</si>
  <si>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</si>
  <si>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</si>
  <si>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</si>
  <si>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</si>
  <si>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</si>
  <si>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</si>
  <si>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</si>
  <si>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</si>
  <si>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</si>
  <si>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</si>
  <si>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</si>
  <si>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</si>
  <si>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</si>
  <si>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</si>
  <si>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</si>
  <si>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</si>
  <si>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</si>
  <si>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</si>
  <si>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</si>
  <si>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</si>
  <si>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</si>
  <si>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</si>
  <si>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</si>
  <si>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</si>
  <si>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</si>
  <si>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</si>
  <si>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</si>
  <si>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</si>
  <si>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</si>
  <si>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</si>
  <si>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</si>
  <si>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</si>
  <si>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</si>
  <si>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</si>
  <si>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</si>
  <si>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</si>
  <si>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</si>
  <si>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</si>
  <si>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</si>
  <si>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</si>
  <si>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</si>
  <si>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</si>
  <si>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</si>
  <si>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</si>
  <si>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</si>
  <si>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</si>
  <si>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</si>
  <si>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</si>
  <si>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</si>
  <si>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</si>
  <si>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</si>
  <si>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</si>
  <si>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</si>
  <si>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</si>
  <si>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</si>
  <si>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</si>
  <si>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</si>
  <si>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</si>
  <si>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</si>
  <si>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</si>
  <si>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</si>
  <si>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</si>
  <si>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</si>
  <si>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</si>
  <si>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</si>
  <si>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</si>
  <si>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</si>
  <si>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</si>
  <si>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</si>
  <si>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</si>
  <si>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</si>
  <si>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</si>
  <si>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</si>
  <si>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</si>
  <si>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</si>
  <si>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</si>
  <si>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</si>
  <si>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</si>
  <si>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</si>
  <si>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</si>
  <si>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</si>
  <si>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</si>
  <si>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</si>
  <si>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</si>
  <si>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</si>
  <si>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</si>
  <si>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</si>
  <si>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</si>
  <si>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</si>
  <si>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</si>
  <si>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</si>
  <si>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</si>
  <si>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</si>
  <si>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</si>
  <si>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</si>
  <si>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</si>
  <si>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</si>
  <si>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</si>
  <si>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</si>
  <si>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</si>
  <si>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</si>
  <si>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</si>
  <si>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</si>
  <si>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</si>
  <si>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</si>
  <si>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</si>
  <si>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</si>
  <si>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</si>
  <si>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</si>
  <si>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</si>
  <si>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</si>
  <si>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</si>
  <si>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</si>
  <si>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</si>
  <si>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</si>
  <si>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</si>
  <si>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</si>
  <si>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</si>
  <si>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</si>
  <si>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</si>
  <si>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</si>
  <si>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</si>
  <si>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</si>
  <si>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</si>
  <si>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</si>
  <si>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</si>
  <si>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</si>
  <si>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</si>
  <si>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</si>
  <si>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</si>
  <si>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</si>
  <si>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</si>
  <si>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</si>
  <si>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</si>
  <si>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</si>
  <si>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</si>
  <si>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</si>
  <si>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</si>
  <si>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</si>
  <si>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</si>
  <si>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</si>
  <si>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</si>
  <si>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</si>
  <si>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</si>
  <si>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</si>
  <si>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</si>
  <si>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</si>
  <si>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</si>
  <si>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</si>
  <si>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</si>
  <si>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</si>
  <si>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</si>
  <si>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</si>
  <si>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</si>
  <si>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</si>
  <si>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</si>
  <si>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</si>
  <si>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</si>
  <si>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</si>
  <si>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</si>
  <si>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</si>
  <si>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</si>
  <si>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</si>
  <si>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</si>
  <si>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</si>
  <si>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</si>
  <si>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</si>
  <si>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</si>
  <si>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</si>
  <si>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</si>
  <si>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</si>
  <si>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</si>
  <si>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</si>
  <si>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</si>
  <si>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</si>
  <si>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</si>
  <si>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</si>
  <si>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</si>
  <si>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</si>
  <si>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</si>
  <si>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</si>
  <si>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</si>
  <si>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</si>
  <si>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</si>
  <si>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</si>
  <si>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</si>
  <si>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</si>
  <si>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</si>
  <si>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</si>
  <si>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</si>
  <si>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</si>
  <si>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</si>
  <si>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</si>
  <si>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</si>
  <si>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</si>
  <si>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</si>
  <si>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</si>
  <si>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</si>
  <si>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</si>
  <si>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</si>
  <si>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</si>
  <si>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</si>
  <si>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</si>
  <si>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</si>
  <si>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</si>
  <si>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</si>
  <si>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</si>
  <si>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</si>
  <si>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</si>
  <si>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</si>
  <si>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</si>
  <si>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</si>
  <si>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</si>
  <si>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</si>
  <si>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</si>
  <si>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</si>
  <si>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</si>
  <si>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</si>
  <si>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</si>
  <si>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</si>
  <si>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</si>
  <si>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</si>
  <si>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</si>
  <si>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</si>
  <si>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</si>
  <si>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</si>
  <si>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</si>
  <si>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</si>
  <si>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</si>
  <si>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</si>
  <si>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</si>
  <si>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</si>
  <si>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</si>
  <si>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</si>
  <si>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</si>
  <si>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</si>
  <si>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</si>
  <si>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</si>
  <si>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</si>
  <si>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</si>
  <si>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</si>
  <si>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</si>
  <si>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</si>
  <si>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</si>
  <si>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</si>
  <si>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</si>
  <si>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</si>
  <si>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</si>
  <si>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</si>
  <si>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</si>
  <si>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</si>
  <si>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</si>
  <si>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</si>
  <si>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</si>
  <si>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</si>
  <si>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</si>
  <si>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</si>
  <si>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</si>
  <si>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</si>
  <si>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</si>
  <si>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</si>
  <si>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</si>
  <si>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</si>
  <si>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</si>
  <si>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</si>
  <si>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</si>
  <si>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</si>
  <si>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</si>
  <si>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</si>
  <si>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</si>
  <si>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</si>
  <si>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</si>
  <si>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</si>
  <si>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</si>
  <si>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</si>
  <si>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</si>
  <si>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</si>
  <si>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</si>
  <si>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</si>
  <si>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</si>
  <si>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</si>
  <si>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</si>
  <si>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</si>
  <si>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</si>
  <si>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</si>
  <si>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</si>
  <si>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</si>
  <si>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</si>
  <si>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</si>
  <si>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</si>
  <si>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</si>
  <si>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</si>
  <si>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</si>
  <si>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</si>
  <si>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</si>
  <si>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</si>
  <si>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</si>
  <si>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</si>
  <si>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</si>
  <si>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</si>
  <si>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</si>
  <si>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</si>
  <si>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</si>
  <si>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</si>
  <si>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</si>
  <si>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</si>
  <si>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</si>
  <si>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</si>
  <si>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</si>
  <si>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</si>
  <si>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</si>
  <si>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</si>
  <si>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</si>
  <si>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</si>
  <si>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</si>
  <si>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</si>
  <si>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</si>
  <si>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</si>
  <si>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</si>
  <si>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</si>
  <si>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</si>
  <si>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</si>
  <si>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</si>
  <si>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</si>
  <si>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</si>
  <si>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</si>
  <si>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</si>
  <si>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</si>
  <si>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</si>
  <si>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</si>
  <si>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</si>
  <si>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</si>
  <si>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</si>
  <si>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</si>
  <si>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</si>
  <si>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</si>
  <si>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</si>
  <si>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</si>
  <si>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</si>
  <si>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</si>
  <si>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</si>
  <si>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</si>
  <si>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</si>
  <si>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</si>
  <si>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</si>
  <si>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</si>
  <si>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</si>
  <si>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</si>
  <si>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</si>
  <si>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</si>
  <si>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</si>
  <si>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</si>
  <si>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</si>
  <si>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</si>
  <si>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</si>
  <si>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</si>
  <si>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</si>
  <si>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</si>
  <si>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</si>
  <si>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</si>
  <si>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</si>
  <si>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</si>
  <si>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</si>
  <si>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</si>
  <si>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</si>
  <si>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</si>
  <si>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</si>
  <si>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</si>
  <si>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</si>
  <si>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</si>
  <si>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</si>
  <si>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</si>
  <si>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</si>
  <si>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</si>
  <si>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</si>
  <si>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</si>
  <si>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</si>
  <si>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</si>
  <si>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</si>
  <si>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</si>
  <si>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</si>
  <si>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</si>
  <si>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</si>
  <si>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</si>
  <si>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</si>
  <si>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</si>
  <si>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</si>
  <si>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</si>
  <si>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</si>
  <si>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</si>
  <si>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</si>
  <si>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</si>
  <si>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</si>
  <si>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</si>
  <si>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</si>
  <si>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</si>
  <si>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</si>
  <si>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</si>
  <si>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</si>
  <si>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</si>
  <si>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</si>
  <si>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</si>
  <si>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</si>
  <si>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</si>
  <si>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</si>
  <si>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</si>
  <si>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</si>
  <si>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</si>
  <si>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</si>
  <si>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</si>
  <si>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</si>
  <si>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</si>
  <si>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</si>
  <si>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</si>
  <si>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</si>
  <si>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</si>
  <si>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</si>
  <si>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</si>
  <si>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</si>
  <si>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</si>
  <si>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</si>
  <si>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</si>
  <si>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</si>
  <si>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</si>
  <si>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</si>
  <si>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</si>
  <si>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</si>
  <si>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</si>
  <si>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</si>
  <si>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</si>
  <si>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</si>
  <si>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</si>
  <si>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</si>
  <si>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</si>
  <si>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</si>
  <si>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</si>
  <si>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</si>
  <si>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</si>
  <si>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</si>
  <si>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</si>
  <si>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</si>
  <si>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</si>
  <si>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</si>
  <si>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</si>
  <si>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</si>
  <si>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</si>
  <si>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</si>
  <si>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</si>
  <si>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</si>
  <si>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</si>
  <si>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</si>
  <si>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</si>
  <si>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</si>
  <si>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</si>
  <si>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</si>
  <si>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</si>
  <si>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</si>
  <si>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</si>
  <si>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</si>
  <si>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</si>
  <si>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</si>
  <si>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</si>
  <si>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</si>
  <si>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</si>
  <si>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</si>
  <si>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</si>
  <si>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</si>
  <si>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</si>
  <si>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</si>
  <si>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</si>
  <si>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</si>
  <si>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</si>
  <si>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</si>
  <si>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</si>
  <si>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</si>
  <si>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</si>
  <si>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</si>
  <si>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</si>
  <si>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</si>
  <si>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</si>
  <si>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</si>
  <si>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</si>
  <si>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</si>
  <si>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</si>
  <si>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</si>
  <si>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</si>
  <si>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</si>
  <si>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</si>
  <si>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</si>
  <si>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</si>
  <si>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</si>
  <si>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</si>
  <si>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</si>
  <si>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</si>
  <si>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</si>
  <si>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</si>
  <si>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</si>
  <si>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</si>
  <si>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</si>
  <si>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</si>
  <si>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</si>
  <si>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</si>
  <si>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</si>
  <si>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</si>
  <si>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</si>
  <si>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</si>
  <si>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</si>
  <si>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</si>
  <si>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</si>
  <si>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</si>
  <si>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</si>
  <si>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</si>
  <si>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</si>
  <si>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</si>
  <si>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</si>
  <si>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</si>
  <si>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</si>
  <si>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</si>
  <si>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</si>
  <si>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</si>
  <si>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</si>
  <si>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</si>
  <si>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</si>
  <si>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</si>
  <si>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</si>
  <si>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</si>
  <si>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</si>
  <si>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</si>
  <si>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</si>
  <si>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</si>
  <si>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</si>
  <si>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</si>
  <si>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</si>
  <si>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</si>
  <si>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</si>
  <si>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</si>
  <si>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</si>
  <si>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</si>
  <si>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</si>
  <si>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</si>
  <si>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</si>
  <si>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</si>
  <si>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</si>
  <si>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</si>
  <si>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</si>
  <si>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</si>
  <si>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</si>
  <si>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</si>
  <si>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</si>
  <si>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</si>
  <si>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</si>
  <si>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</si>
  <si>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</si>
  <si>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</si>
  <si>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</si>
  <si>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</si>
  <si>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</si>
  <si>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</si>
  <si>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</si>
  <si>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</si>
  <si>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</si>
  <si>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</si>
  <si>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</si>
  <si>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</si>
  <si>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</si>
  <si>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</si>
  <si>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</si>
  <si>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</si>
  <si>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</si>
  <si>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</si>
  <si>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</si>
  <si>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</si>
  <si>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</si>
  <si>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</si>
  <si>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</si>
  <si>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</si>
  <si>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</si>
  <si>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</si>
  <si>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</si>
  <si>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</si>
  <si>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</si>
  <si>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</si>
  <si>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</si>
  <si>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</si>
  <si>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</si>
  <si>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</si>
  <si>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</si>
  <si>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</si>
  <si>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</si>
  <si>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</si>
  <si>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</si>
  <si>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</si>
  <si>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</si>
  <si>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</si>
  <si>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</si>
  <si>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</si>
  <si>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</si>
  <si>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</si>
  <si>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</si>
  <si>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</si>
  <si>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</si>
  <si>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</si>
  <si>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</si>
  <si>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</si>
  <si>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</si>
  <si>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</si>
  <si>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</si>
  <si>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</si>
  <si>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</si>
  <si>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</si>
  <si>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</si>
  <si>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</si>
  <si>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</si>
  <si>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</si>
  <si>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</si>
  <si>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</si>
  <si>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</si>
  <si>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</si>
  <si>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</si>
  <si>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</si>
  <si>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</si>
  <si>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</si>
  <si>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</si>
  <si>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</si>
  <si>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</si>
  <si>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</si>
  <si>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</si>
  <si>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</si>
  <si>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</si>
  <si>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</si>
  <si>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</si>
  <si>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</si>
  <si>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</si>
  <si>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</si>
  <si>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</si>
  <si>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</si>
  <si>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</si>
  <si>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</si>
  <si>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</si>
  <si>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</si>
  <si>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</si>
  <si>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</si>
  <si>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</si>
  <si>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</si>
  <si>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</si>
  <si>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</si>
  <si>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</si>
  <si>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</si>
  <si>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</si>
  <si>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</si>
  <si>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</si>
  <si>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</si>
  <si>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</si>
  <si>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</si>
  <si>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</si>
  <si>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</si>
  <si>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</si>
  <si>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</si>
  <si>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</si>
  <si>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</si>
  <si>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</si>
  <si>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</si>
  <si>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</si>
  <si>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</si>
  <si>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</si>
  <si>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</si>
  <si>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</si>
  <si>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</si>
  <si>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</si>
  <si>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</si>
  <si>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</si>
  <si>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</si>
  <si>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</si>
  <si>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</si>
  <si>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</si>
  <si>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</si>
  <si>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</si>
  <si>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</si>
  <si>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</si>
  <si>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</si>
  <si>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</si>
  <si>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</si>
  <si>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</si>
  <si>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</si>
  <si>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</si>
  <si>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</si>
  <si>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</si>
  <si>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</si>
  <si>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</si>
  <si>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</si>
  <si>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</si>
  <si>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</si>
  <si>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</si>
  <si>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</si>
  <si>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</si>
  <si>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</si>
  <si>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</si>
  <si>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</si>
  <si>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</si>
  <si>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</si>
  <si>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</si>
  <si>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</si>
  <si>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</si>
  <si>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</si>
  <si>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</si>
  <si>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</si>
  <si>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</si>
  <si>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</si>
  <si>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</si>
  <si>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</si>
  <si>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</si>
  <si>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</si>
  <si>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</si>
  <si>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</si>
  <si>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</si>
  <si>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</si>
  <si>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</si>
  <si>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</si>
  <si>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</si>
  <si>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</si>
  <si>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</si>
  <si>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</si>
  <si>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</si>
  <si>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</si>
  <si>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</si>
  <si>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</si>
  <si>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</si>
  <si>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</si>
  <si>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</si>
  <si>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</si>
  <si>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</si>
  <si>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</si>
  <si>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</si>
  <si>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</si>
  <si>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</si>
  <si>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</si>
  <si>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</si>
  <si>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</si>
  <si>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</si>
  <si>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</si>
  <si>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</si>
  <si>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</si>
  <si>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</si>
  <si>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</si>
  <si>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</si>
  <si>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</si>
  <si>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</si>
  <si>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</si>
  <si>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</si>
  <si>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</si>
  <si>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</si>
  <si>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</si>
  <si>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</si>
  <si>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</si>
  <si>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</si>
  <si>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</si>
  <si>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</si>
  <si>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</si>
  <si>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</si>
  <si>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</si>
  <si>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</si>
  <si>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</si>
  <si>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</si>
  <si>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</si>
  <si>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</si>
  <si>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</si>
  <si>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</si>
  <si>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</si>
  <si>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</si>
  <si>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</si>
  <si>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</si>
  <si>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</si>
  <si>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</si>
  <si>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</si>
  <si>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</si>
  <si>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</si>
  <si>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</si>
  <si>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</si>
  <si>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</si>
  <si>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</si>
  <si>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</si>
  <si>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</si>
  <si>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</si>
  <si>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</si>
  <si>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</si>
  <si>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</si>
  <si>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</si>
  <si>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</si>
  <si>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</si>
  <si>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</si>
  <si>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</si>
  <si>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</si>
  <si>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</si>
  <si>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</si>
  <si>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</si>
  <si>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</si>
  <si>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</si>
  <si>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</si>
  <si>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</si>
  <si>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</si>
  <si>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</si>
  <si>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</si>
  <si>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</si>
  <si>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</si>
  <si>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</si>
  <si>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</si>
  <si>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</si>
  <si>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</si>
  <si>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</si>
  <si>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</si>
  <si>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</si>
  <si>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</si>
  <si>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</si>
  <si>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</si>
  <si>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</si>
  <si>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</si>
  <si>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</si>
  <si>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</si>
  <si>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</si>
  <si>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</si>
  <si>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</si>
  <si>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</si>
  <si>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</si>
  <si>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</si>
  <si>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</si>
  <si>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</si>
  <si>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</si>
  <si>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</si>
  <si>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</si>
  <si>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</si>
  <si>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</si>
  <si>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</si>
  <si>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</si>
  <si>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</si>
  <si>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</si>
  <si>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</si>
  <si>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</si>
  <si>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</si>
  <si>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</si>
  <si>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</si>
  <si>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</si>
  <si>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</si>
  <si>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</si>
  <si>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</si>
  <si>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</si>
  <si>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</si>
  <si>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</si>
  <si>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</si>
  <si>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</si>
  <si>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</si>
  <si>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</si>
  <si>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</si>
  <si>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</si>
  <si>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</si>
  <si>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</si>
  <si>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</si>
  <si>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</si>
  <si>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</si>
  <si>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</si>
  <si>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</si>
  <si>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</si>
  <si>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</si>
  <si>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</si>
  <si>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</si>
  <si>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</si>
  <si>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</si>
  <si>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</si>
  <si>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</si>
  <si>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</si>
  <si>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</si>
  <si>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</si>
  <si>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</si>
  <si>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</si>
  <si>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</si>
  <si>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</si>
  <si>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</si>
  <si>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</si>
  <si>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</si>
  <si>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</si>
  <si>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</si>
  <si>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</si>
  <si>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</si>
  <si>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</si>
  <si>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</si>
  <si>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</si>
  <si>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</si>
  <si>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</si>
  <si>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</si>
  <si>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</si>
  <si>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</si>
  <si>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</si>
  <si>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</si>
  <si>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</si>
  <si>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</si>
  <si>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</si>
  <si>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</si>
  <si>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</si>
  <si>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</si>
  <si>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</si>
  <si>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</si>
  <si>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</si>
  <si>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</si>
  <si>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</si>
  <si>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</si>
  <si>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</si>
  <si>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</si>
  <si>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</si>
  <si>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</si>
  <si>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</si>
  <si>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</si>
  <si>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</si>
  <si>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</si>
  <si>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</si>
  <si>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</si>
  <si>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</si>
  <si>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</si>
  <si>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</si>
  <si>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</si>
  <si>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</si>
  <si>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</si>
  <si>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</si>
  <si>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</si>
  <si>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</si>
  <si>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</si>
  <si>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</si>
  <si>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</si>
  <si>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</si>
  <si>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</si>
  <si>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</si>
  <si>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</si>
  <si>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</si>
  <si>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</si>
  <si>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</si>
  <si>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</si>
  <si>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</si>
  <si>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</si>
  <si>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</si>
  <si>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</si>
  <si>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</si>
  <si>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</si>
  <si>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</si>
  <si>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</si>
  <si>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</si>
  <si>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</si>
  <si>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</si>
  <si>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</si>
  <si>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</si>
  <si>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</si>
  <si>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</si>
  <si>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</si>
  <si>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</si>
  <si>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</si>
  <si>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</si>
  <si>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</si>
  <si>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</si>
  <si>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</si>
  <si>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</si>
  <si>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</si>
  <si>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</si>
  <si>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</si>
  <si>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</si>
  <si>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</si>
  <si>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</si>
  <si>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</si>
  <si>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</si>
  <si>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</si>
  <si>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</si>
  <si>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</si>
  <si>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</si>
  <si>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</si>
  <si>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</si>
  <si>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</si>
  <si>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</si>
  <si>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</si>
  <si>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</si>
  <si>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</si>
  <si>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</si>
  <si>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</si>
  <si>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</si>
  <si>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</si>
  <si>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</si>
  <si>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</si>
  <si>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</si>
  <si>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</si>
  <si>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</si>
  <si>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</si>
  <si>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</si>
  <si>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</si>
  <si>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</si>
  <si>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</si>
  <si>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</si>
  <si>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</si>
  <si>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</si>
  <si>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</si>
  <si>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</si>
  <si>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</si>
  <si>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</si>
  <si>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</si>
  <si>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</si>
  <si>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</si>
  <si>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</si>
  <si>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</si>
  <si>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</si>
  <si>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</si>
  <si>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</si>
  <si>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</si>
  <si>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</si>
  <si>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</si>
  <si>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</si>
  <si>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</si>
  <si>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</si>
  <si>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</si>
  <si>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</si>
  <si>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</si>
  <si>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</si>
  <si>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</si>
  <si>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</si>
  <si>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</si>
  <si>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</si>
  <si>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</si>
  <si>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</si>
  <si>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</si>
  <si>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</si>
  <si>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</si>
  <si>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</si>
  <si>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</si>
  <si>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</si>
  <si>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</si>
  <si>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</si>
  <si>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</si>
  <si>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</si>
  <si>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</si>
  <si>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</si>
  <si>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</si>
  <si>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</si>
  <si>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</si>
  <si>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</si>
  <si>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</si>
  <si>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</si>
  <si>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</si>
  <si>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</si>
  <si>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</si>
  <si>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</si>
  <si>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</si>
  <si>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</si>
  <si>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</si>
  <si>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</si>
  <si>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</si>
  <si>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</si>
  <si>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</si>
  <si>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</si>
  <si>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</si>
  <si>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</si>
  <si>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</si>
  <si>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</si>
  <si>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</si>
  <si>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</si>
  <si>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</si>
  <si>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</si>
  <si>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</si>
  <si>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</si>
  <si>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</si>
  <si>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</si>
  <si>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</si>
  <si>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</si>
  <si>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</si>
  <si>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</si>
  <si>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</si>
  <si>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</si>
  <si>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</si>
  <si>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</si>
  <si>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</si>
  <si>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</si>
  <si>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</si>
  <si>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</si>
  <si>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</si>
  <si>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</si>
  <si>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</si>
  <si>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</si>
  <si>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</si>
  <si>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</si>
  <si>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</si>
  <si>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</si>
  <si>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</si>
  <si>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</si>
  <si>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</si>
  <si>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</si>
  <si>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</si>
  <si>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</si>
  <si>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</si>
  <si>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</si>
  <si>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</si>
  <si>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</si>
  <si>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</si>
  <si>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</si>
  <si>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</si>
  <si>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</si>
  <si>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</si>
  <si>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</si>
  <si>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</si>
  <si>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</si>
  <si>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</si>
  <si>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</si>
  <si>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</si>
  <si>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</si>
  <si>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</si>
  <si>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</si>
  <si>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</si>
  <si>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</si>
  <si>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</si>
  <si>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</si>
  <si>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</si>
  <si>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</si>
  <si>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</si>
  <si>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</si>
  <si>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</si>
  <si>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</si>
  <si>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</si>
  <si>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</si>
  <si>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</si>
  <si>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</si>
  <si>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</si>
  <si>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</si>
  <si>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</si>
  <si>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</si>
  <si>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</si>
  <si>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</si>
  <si>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</si>
  <si>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</si>
  <si>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</si>
  <si>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</si>
  <si>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</si>
  <si>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</si>
  <si>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</si>
  <si>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</si>
  <si>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</si>
  <si>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</si>
  <si>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</si>
  <si>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</si>
  <si>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</si>
  <si>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</si>
  <si>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</si>
  <si>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</si>
  <si>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</si>
  <si>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</si>
  <si>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</si>
  <si>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</si>
  <si>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</si>
  <si>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</si>
  <si>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</si>
  <si>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</si>
  <si>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</si>
  <si>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</si>
  <si>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</si>
  <si>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</si>
  <si>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</si>
  <si>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</si>
  <si>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</si>
  <si>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</si>
  <si>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</si>
  <si>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</si>
  <si>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</si>
  <si>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</si>
  <si>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</si>
  <si>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</si>
  <si>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</si>
  <si>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</si>
  <si>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</si>
  <si>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</si>
  <si>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</si>
  <si>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</si>
  <si>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</si>
  <si>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</si>
  <si>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</si>
  <si>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</si>
  <si>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</si>
  <si>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</si>
  <si>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</si>
  <si>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</si>
  <si>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</si>
  <si>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</si>
  <si>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</si>
  <si>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</si>
  <si>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</si>
  <si>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</si>
  <si>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</si>
  <si>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</si>
  <si>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</si>
  <si>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</si>
  <si>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</si>
  <si>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</si>
  <si>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</si>
  <si>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</si>
  <si>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</si>
  <si>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</si>
  <si>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</si>
  <si>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</si>
  <si>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</si>
  <si>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</si>
  <si>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</si>
  <si>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</si>
  <si>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</si>
  <si>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</si>
  <si>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</si>
  <si>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</si>
  <si>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</si>
  <si>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</si>
  <si>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</si>
  <si>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</si>
  <si>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</si>
  <si>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</si>
  <si>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</si>
  <si>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</si>
  <si>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</si>
  <si>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</si>
  <si>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</si>
  <si>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</si>
  <si>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</si>
  <si>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</si>
  <si>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</si>
  <si>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</si>
  <si>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</si>
  <si>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</si>
  <si>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</si>
  <si>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</si>
  <si>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</si>
  <si>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</si>
  <si>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</si>
  <si>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</si>
  <si>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</si>
  <si>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</si>
  <si>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</si>
  <si>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</si>
  <si>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</si>
  <si>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</si>
  <si>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</si>
  <si>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</si>
  <si>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</si>
  <si>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</si>
  <si>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</si>
  <si>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</si>
  <si>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</si>
  <si>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</si>
  <si>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</si>
  <si>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</si>
  <si>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</si>
  <si>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</si>
  <si>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</si>
  <si>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</si>
  <si>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</si>
  <si>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</si>
  <si>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</si>
  <si>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</si>
  <si>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</si>
  <si>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</si>
  <si>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</si>
  <si>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</si>
  <si>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</si>
  <si>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</si>
  <si>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</si>
  <si>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</si>
  <si>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</si>
  <si>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</si>
  <si>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</si>
  <si>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</si>
  <si>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</si>
  <si>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</si>
  <si>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</si>
  <si>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</si>
  <si>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</si>
  <si>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</si>
  <si>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</si>
  <si>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</si>
  <si>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</si>
  <si>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</si>
  <si>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</si>
  <si>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</si>
  <si>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</si>
  <si>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</si>
  <si>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</si>
  <si>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</si>
  <si>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</si>
  <si>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</si>
  <si>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</si>
  <si>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</si>
  <si>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</si>
  <si>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</si>
  <si>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</si>
  <si>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</si>
  <si>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</si>
  <si>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</si>
  <si>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</si>
  <si>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</si>
  <si>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</si>
  <si>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</si>
  <si>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</si>
  <si>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</si>
  <si>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</si>
  <si>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</si>
  <si>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</si>
  <si>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</si>
  <si>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</si>
  <si>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</si>
  <si>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</si>
  <si>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</si>
  <si>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</si>
  <si>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</si>
  <si>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</si>
  <si>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</si>
  <si>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</si>
  <si>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</si>
  <si>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</si>
  <si>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</si>
  <si>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</si>
  <si>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</si>
  <si>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</si>
  <si>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</si>
  <si>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</si>
  <si>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</si>
  <si>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</si>
  <si>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</si>
  <si>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</si>
  <si>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</si>
  <si>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</si>
  <si>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</si>
  <si>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</si>
  <si>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</si>
  <si>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</si>
  <si>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</si>
  <si>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</si>
  <si>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</si>
  <si>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</si>
  <si>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</si>
  <si>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</si>
  <si>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</si>
  <si>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</si>
  <si>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</si>
  <si>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</si>
  <si>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</si>
  <si>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</si>
  <si>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</si>
  <si>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</si>
  <si>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</si>
  <si>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</si>
  <si>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</si>
  <si>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</si>
  <si>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</si>
  <si>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</si>
  <si>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</si>
  <si>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</si>
  <si>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</si>
  <si>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</si>
  <si>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</si>
  <si>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</si>
  <si>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</si>
  <si>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</si>
  <si>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</si>
  <si>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</si>
  <si>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</si>
  <si>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</si>
  <si>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</si>
  <si>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</si>
  <si>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</si>
  <si>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</si>
  <si>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</si>
  <si>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</si>
  <si>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</si>
  <si>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</si>
  <si>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</si>
  <si>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</si>
  <si>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</si>
  <si>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</si>
  <si>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</si>
  <si>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</si>
  <si>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</si>
  <si>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</si>
  <si>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</si>
  <si>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</si>
  <si>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</si>
  <si>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</si>
  <si>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</si>
  <si>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</si>
  <si>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</si>
  <si>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</si>
  <si>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</si>
  <si>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</si>
  <si>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</si>
  <si>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</si>
  <si>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</si>
  <si>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</si>
  <si>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</si>
  <si>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</si>
  <si>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</si>
  <si>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</si>
  <si>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</si>
  <si>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</si>
  <si>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</si>
  <si>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</si>
  <si>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</si>
  <si>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</si>
  <si>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</si>
  <si>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</si>
  <si>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</si>
  <si>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</si>
  <si>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</si>
  <si>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</si>
  <si>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</si>
  <si>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</si>
  <si>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</si>
  <si>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</si>
  <si>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</si>
  <si>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</si>
  <si>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</si>
  <si>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</si>
  <si>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</si>
  <si>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</si>
  <si>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</si>
  <si>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</si>
  <si>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</si>
  <si>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</si>
  <si>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</si>
  <si>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</si>
  <si>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</si>
  <si>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</si>
  <si>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</si>
  <si>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</si>
  <si>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</si>
  <si>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</si>
  <si>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</si>
  <si>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</si>
  <si>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</si>
  <si>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</si>
  <si>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</si>
  <si>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</si>
  <si>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</si>
  <si>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</si>
  <si>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</si>
  <si>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</si>
  <si>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</si>
  <si>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</si>
  <si>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</si>
  <si>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</si>
  <si>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</si>
  <si>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</si>
  <si>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</si>
  <si>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</si>
  <si>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</si>
  <si>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</si>
  <si>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</si>
  <si>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</si>
  <si>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</si>
  <si>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</si>
  <si>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</si>
  <si>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</si>
  <si>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</si>
  <si>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</si>
  <si>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</si>
  <si>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</si>
  <si>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</si>
  <si>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</si>
  <si>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</si>
  <si>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</si>
  <si>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</si>
  <si>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</si>
  <si>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</si>
  <si>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</si>
  <si>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</si>
  <si>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</si>
  <si>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</si>
  <si>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</si>
  <si>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</si>
  <si>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</si>
  <si>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</si>
  <si>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</si>
  <si>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</si>
  <si>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</si>
  <si>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</si>
  <si>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</si>
  <si>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</si>
  <si>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</si>
  <si>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</si>
  <si>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</si>
  <si>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</si>
  <si>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</si>
  <si>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</si>
  <si>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</si>
  <si>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</si>
  <si>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</si>
  <si>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</si>
  <si>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</si>
  <si>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</si>
  <si>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</si>
  <si>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</si>
  <si>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</si>
  <si>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</si>
  <si>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</si>
  <si>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</si>
  <si>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</si>
  <si>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</si>
  <si>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</si>
  <si>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</si>
  <si>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</si>
  <si>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</si>
  <si>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</si>
  <si>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</si>
  <si>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</si>
  <si>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</si>
  <si>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</si>
  <si>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</si>
  <si>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</si>
  <si>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</si>
  <si>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</si>
  <si>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</si>
  <si>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</si>
  <si>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</si>
  <si>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</si>
  <si>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</si>
  <si>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</si>
  <si>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</si>
  <si>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</si>
  <si>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</si>
  <si>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</si>
  <si>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</si>
  <si>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</si>
  <si>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</si>
  <si>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</si>
  <si>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</si>
  <si>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</si>
  <si>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</si>
  <si>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</si>
  <si>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</si>
  <si>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</si>
  <si>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</si>
  <si>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</si>
  <si>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</si>
  <si>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</si>
  <si>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</si>
  <si>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</si>
  <si>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</si>
  <si>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</si>
  <si>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</si>
  <si>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</si>
  <si>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</si>
  <si>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</si>
  <si>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</si>
  <si>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</si>
  <si>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</si>
  <si>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</si>
  <si>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</si>
  <si>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</si>
  <si>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</si>
  <si>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</si>
  <si>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</si>
  <si>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</si>
  <si>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</si>
  <si>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</si>
  <si>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</si>
  <si>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</si>
  <si>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</si>
  <si>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</si>
  <si>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</si>
  <si>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</si>
  <si>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</si>
  <si>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</si>
  <si>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</si>
  <si>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</si>
  <si>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</si>
  <si>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</si>
  <si>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</si>
  <si>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</si>
  <si>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</si>
  <si>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</si>
  <si>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</si>
  <si>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</si>
  <si>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</si>
  <si>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</si>
  <si>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</si>
  <si>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</si>
  <si>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</si>
  <si>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</si>
  <si>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</si>
  <si>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</si>
  <si>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</si>
  <si>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</si>
  <si>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</si>
  <si>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</si>
  <si>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</si>
  <si>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</si>
  <si>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</si>
  <si>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</si>
  <si>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</si>
  <si>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</si>
  <si>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</si>
  <si>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</si>
  <si>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</si>
  <si>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</si>
  <si>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</si>
  <si>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</si>
  <si>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</si>
  <si>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</si>
  <si>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</si>
  <si>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</si>
  <si>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</si>
  <si>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</si>
  <si>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</si>
  <si>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</si>
  <si>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</si>
  <si>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</si>
  <si>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</si>
  <si>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</si>
  <si>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</si>
  <si>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</si>
  <si>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</si>
  <si>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</si>
  <si>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</si>
  <si>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</si>
  <si>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</si>
  <si>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</si>
  <si>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</si>
  <si>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</si>
  <si>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</si>
  <si>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</si>
  <si>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</si>
  <si>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</si>
  <si>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</si>
  <si>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</si>
  <si>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</si>
  <si>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</si>
  <si>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</si>
  <si>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</si>
  <si>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</si>
  <si>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</si>
  <si>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</si>
  <si>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</si>
  <si>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</si>
  <si>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</si>
  <si>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</si>
  <si>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</si>
  <si>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</si>
  <si>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</si>
  <si>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</si>
  <si>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</si>
  <si>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</si>
  <si>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</si>
  <si>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</si>
  <si>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</si>
  <si>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</si>
  <si>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</si>
  <si>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</si>
  <si>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</si>
  <si>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</si>
  <si>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</si>
  <si>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</si>
  <si>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</si>
  <si>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</si>
  <si>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</si>
  <si>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</si>
  <si>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</si>
  <si>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</si>
  <si>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</si>
  <si>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</si>
  <si>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</si>
  <si>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</si>
  <si>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</si>
  <si>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</si>
  <si>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</si>
  <si>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</si>
  <si>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</si>
  <si>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</si>
  <si>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</si>
  <si>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</si>
  <si>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</si>
  <si>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</si>
  <si>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</si>
  <si>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</si>
  <si>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</si>
  <si>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</si>
  <si>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</si>
  <si>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</si>
  <si>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</si>
  <si>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</si>
  <si>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</si>
  <si>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</si>
  <si>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</si>
  <si>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</si>
  <si>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</si>
  <si>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</si>
  <si>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</si>
  <si>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</si>
  <si>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</si>
  <si>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</si>
  <si>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</si>
  <si>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</si>
  <si>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</si>
  <si>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</si>
  <si>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</si>
  <si>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</si>
  <si>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</si>
  <si>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</si>
  <si>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</si>
  <si>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</si>
  <si>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</si>
  <si>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</si>
  <si>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</si>
  <si>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</si>
  <si>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</si>
  <si>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</si>
  <si>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</si>
  <si>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</si>
  <si>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</si>
  <si>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</si>
  <si>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</si>
  <si>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</si>
  <si>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</si>
  <si>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</si>
  <si>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</si>
  <si>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</si>
  <si>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</si>
  <si>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</si>
  <si>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</si>
  <si>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</si>
  <si>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</si>
  <si>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</si>
  <si>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</si>
  <si>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</si>
  <si>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</si>
  <si>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</si>
  <si>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</si>
  <si>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</si>
  <si>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</si>
  <si>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</si>
  <si>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</si>
  <si>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</si>
  <si>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</si>
  <si>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</si>
  <si>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</si>
  <si>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</si>
  <si>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</si>
  <si>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</si>
  <si>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</si>
  <si>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</si>
  <si>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</si>
  <si>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</si>
  <si>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</si>
  <si>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</si>
  <si>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</si>
  <si>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</si>
  <si>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</si>
  <si>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</si>
  <si>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</si>
  <si>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</si>
  <si>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</si>
  <si>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</si>
  <si>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</si>
  <si>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</si>
  <si>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</si>
  <si>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</si>
  <si>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</si>
  <si>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</si>
  <si>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</si>
  <si>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</si>
  <si>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</si>
  <si>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</si>
  <si>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</si>
  <si>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</si>
  <si>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</si>
  <si>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</si>
  <si>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</si>
  <si>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</si>
  <si>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</si>
  <si>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</si>
  <si>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</si>
  <si>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</si>
  <si>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</si>
  <si>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</si>
  <si>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</si>
  <si>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</si>
  <si>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</si>
  <si>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</si>
  <si>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</si>
  <si>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</si>
  <si>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</si>
  <si>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</si>
  <si>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</si>
  <si>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</si>
  <si>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</si>
  <si>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</si>
  <si>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</si>
  <si>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</si>
  <si>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</si>
  <si>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</si>
  <si>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</si>
  <si>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</si>
  <si>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</si>
  <si>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</si>
  <si>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</si>
  <si>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</si>
  <si>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</si>
  <si>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</si>
  <si>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</si>
  <si>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</si>
  <si>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</si>
  <si>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</si>
  <si>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</si>
  <si>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</si>
  <si>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</si>
  <si>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</si>
  <si>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</si>
  <si>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</si>
  <si>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</si>
  <si>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</si>
  <si>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</si>
  <si>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</si>
  <si>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</si>
  <si>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</si>
  <si>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</si>
  <si>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</si>
  <si>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</si>
  <si>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</si>
  <si>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</si>
  <si>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</si>
  <si>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</si>
  <si>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</si>
  <si>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</si>
  <si>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</si>
  <si>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</si>
  <si>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</si>
  <si>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</si>
  <si>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</si>
  <si>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</si>
  <si>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</si>
  <si>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</si>
  <si>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</si>
  <si>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</si>
  <si>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</si>
  <si>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</si>
  <si>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</si>
  <si>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</si>
  <si>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</si>
  <si>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</si>
  <si>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</si>
  <si>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</si>
  <si>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</si>
  <si>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</si>
  <si>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</si>
  <si>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</si>
  <si>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</si>
  <si>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</si>
  <si>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</si>
  <si>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</si>
  <si>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</si>
  <si>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</si>
  <si>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</si>
  <si>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</si>
  <si>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</si>
  <si>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</si>
  <si>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</si>
  <si>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</si>
  <si>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</si>
  <si>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</si>
  <si>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</si>
  <si>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</si>
  <si>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</si>
  <si>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</si>
  <si>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</si>
  <si>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</si>
  <si>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</si>
  <si>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</si>
  <si>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</si>
  <si>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</si>
  <si>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</si>
  <si>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</si>
  <si>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</si>
  <si>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</si>
  <si>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</si>
  <si>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</si>
  <si>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</si>
  <si>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</si>
  <si>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</si>
  <si>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</si>
  <si>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</si>
  <si>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</si>
  <si>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</si>
  <si>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</si>
  <si>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</si>
  <si>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</si>
  <si>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</si>
  <si>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</si>
  <si>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</si>
  <si>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</si>
  <si>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</si>
  <si>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</si>
  <si>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</si>
  <si>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</si>
  <si>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</si>
  <si>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</si>
  <si>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</si>
  <si>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</si>
  <si>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</si>
  <si>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</si>
  <si>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</si>
  <si>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</si>
  <si>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</si>
  <si>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</si>
  <si>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</si>
  <si>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</si>
  <si>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</si>
  <si>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</si>
  <si>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</si>
  <si>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</si>
  <si>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</si>
  <si>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</si>
  <si>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</si>
  <si>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</si>
  <si>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</si>
  <si>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</si>
  <si>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</si>
  <si>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</si>
  <si>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</si>
  <si>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</si>
  <si>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</si>
  <si>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</si>
  <si>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</si>
  <si>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</si>
  <si>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</si>
  <si>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</si>
  <si>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</si>
  <si>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</si>
  <si>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</si>
  <si>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</si>
  <si>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</si>
  <si>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</si>
  <si>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</si>
  <si>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</si>
  <si>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</si>
  <si>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</si>
  <si>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</si>
  <si>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</si>
  <si>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</si>
  <si>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</si>
  <si>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</si>
  <si>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</si>
  <si>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</si>
  <si>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</si>
  <si>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</si>
  <si>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</si>
  <si>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</si>
  <si>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</si>
  <si>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</si>
  <si>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</si>
  <si>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</si>
  <si>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</si>
  <si>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</si>
  <si>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</si>
  <si>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</si>
  <si>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</si>
  <si>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</si>
  <si>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</si>
  <si>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</si>
  <si>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</si>
  <si>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</si>
  <si>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</si>
  <si>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</si>
  <si>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</si>
  <si>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</si>
  <si>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</si>
  <si>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</si>
  <si>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</si>
  <si>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</si>
  <si>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</si>
  <si>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</si>
  <si>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</si>
  <si>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</si>
  <si>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</si>
  <si>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</si>
  <si>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</si>
  <si>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</si>
  <si>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</si>
  <si>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</si>
  <si>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</si>
  <si>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</si>
  <si>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</si>
  <si>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</si>
  <si>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</si>
  <si>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</si>
  <si>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</si>
  <si>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</si>
  <si>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</si>
  <si>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</si>
  <si>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</si>
  <si>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</si>
  <si>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</si>
  <si>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</si>
  <si>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</si>
  <si>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</si>
  <si>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</si>
  <si>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</si>
  <si>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</si>
  <si>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</si>
  <si>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</si>
  <si>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</si>
  <si>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</si>
  <si>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</si>
  <si>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</si>
  <si>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</si>
  <si>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</si>
  <si>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</si>
  <si>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</si>
  <si>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</si>
  <si>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</si>
  <si>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</si>
  <si>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</si>
  <si>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</si>
  <si>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</si>
  <si>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</si>
  <si>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</si>
  <si>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</si>
  <si>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</si>
  <si>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</si>
  <si>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</si>
  <si>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</si>
  <si>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</si>
  <si>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</si>
  <si>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</si>
  <si>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</si>
  <si>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</si>
  <si>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</si>
  <si>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</si>
  <si>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</si>
  <si>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</si>
  <si>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</si>
  <si>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</si>
  <si>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</si>
  <si>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</si>
  <si>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</si>
  <si>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</si>
  <si>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</si>
  <si>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</si>
  <si>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</si>
  <si>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</si>
  <si>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</si>
  <si>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</si>
  <si>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</si>
  <si>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</si>
  <si>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</si>
  <si>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</si>
  <si>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</si>
  <si>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</si>
  <si>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</si>
  <si>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</si>
  <si>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</si>
  <si>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</si>
  <si>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</si>
  <si>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</si>
  <si>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</si>
  <si>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</si>
  <si>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</si>
  <si>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</si>
  <si>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</si>
  <si>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</si>
  <si>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</si>
  <si>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</si>
  <si>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</si>
  <si>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</si>
  <si>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</si>
  <si>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</si>
  <si>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</si>
  <si>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</si>
  <si>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</si>
  <si>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</si>
  <si>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</si>
  <si>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</si>
  <si>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</si>
  <si>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</si>
  <si>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</si>
  <si>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</si>
  <si>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</si>
  <si>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</si>
  <si>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</si>
  <si>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</si>
  <si>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</si>
  <si>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</si>
  <si>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</si>
  <si>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</si>
  <si>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</si>
  <si>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</si>
  <si>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</si>
  <si>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</si>
  <si>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</si>
  <si>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</si>
  <si>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</si>
  <si>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</si>
  <si>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</si>
  <si>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</si>
  <si>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</si>
  <si>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</si>
  <si>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</si>
  <si>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</si>
  <si>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</si>
  <si>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</si>
  <si>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</si>
  <si>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</si>
  <si>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</si>
  <si>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</si>
  <si>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</si>
  <si>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</si>
  <si>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</si>
  <si>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</si>
  <si>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</si>
  <si>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</si>
  <si>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</si>
  <si>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</si>
  <si>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</si>
  <si>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</si>
  <si>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</si>
  <si>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</si>
  <si>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</si>
  <si>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</si>
  <si>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</si>
  <si>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</si>
  <si>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</si>
  <si>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</si>
  <si>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</si>
  <si>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</si>
  <si>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</si>
  <si>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</si>
  <si>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</si>
  <si>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</si>
  <si>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</si>
  <si>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</si>
  <si>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</si>
  <si>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</si>
  <si>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</si>
  <si>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</si>
  <si>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</si>
  <si>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</si>
  <si>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</si>
  <si>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</si>
  <si>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</si>
  <si>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</si>
  <si>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</si>
  <si>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</si>
  <si>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</si>
  <si>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</si>
  <si>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</si>
  <si>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</si>
  <si>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</si>
  <si>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</si>
  <si>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</si>
  <si>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</si>
  <si>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</si>
  <si>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</si>
  <si>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</si>
  <si>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</si>
  <si>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</si>
  <si>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</si>
  <si>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</si>
  <si>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</si>
  <si>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</si>
  <si>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</si>
  <si>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</si>
  <si>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</si>
  <si>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</si>
  <si>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</si>
  <si>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</si>
  <si>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</si>
  <si>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</si>
  <si>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</si>
  <si>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</si>
  <si>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</si>
  <si>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</si>
  <si>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</si>
  <si>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</si>
  <si>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</si>
  <si>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</si>
  <si>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</si>
  <si>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</si>
  <si>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</si>
  <si>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</si>
  <si>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</si>
  <si>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</si>
  <si>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</si>
  <si>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</si>
  <si>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</si>
  <si>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</si>
  <si>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</si>
  <si>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</si>
  <si>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</si>
  <si>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</si>
  <si>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</si>
  <si>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</si>
  <si>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</si>
  <si>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</si>
  <si>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</si>
  <si>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</si>
  <si>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</si>
  <si>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</si>
  <si>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</si>
  <si>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</si>
  <si>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</si>
  <si>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</si>
  <si>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</si>
  <si>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</si>
  <si>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</si>
  <si>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</si>
  <si>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</si>
  <si>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</si>
  <si>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</si>
  <si>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</si>
  <si>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</si>
  <si>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</si>
  <si>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</si>
  <si>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</si>
  <si>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</si>
  <si>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</si>
  <si>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</si>
  <si>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</si>
  <si>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</si>
  <si>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</si>
  <si>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</si>
  <si>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</si>
  <si>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</si>
  <si>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</si>
  <si>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</si>
  <si>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</si>
  <si>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</si>
  <si>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</si>
  <si>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</si>
  <si>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</si>
  <si>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</si>
  <si>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</si>
  <si>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</si>
  <si>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</si>
  <si>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</si>
  <si>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</si>
  <si>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</si>
  <si>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</si>
  <si>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</si>
  <si>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</si>
  <si>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</si>
  <si>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</si>
  <si>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</si>
  <si>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</si>
  <si>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</si>
  <si>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</si>
  <si>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</si>
  <si>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</si>
  <si>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</si>
  <si>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</si>
  <si>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</si>
  <si>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</si>
  <si>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</si>
  <si>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</si>
  <si>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</si>
  <si>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</si>
  <si>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</si>
  <si>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</si>
  <si>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</si>
  <si>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</si>
  <si>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</si>
  <si>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</si>
  <si>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</si>
  <si>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</si>
  <si>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</si>
  <si>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</si>
  <si>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</si>
  <si>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</si>
  <si>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</si>
  <si>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</si>
  <si>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</si>
  <si>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</si>
  <si>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</si>
  <si>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</si>
  <si>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</si>
  <si>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</si>
  <si>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</si>
  <si>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</si>
  <si>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</si>
  <si>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</si>
  <si>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</si>
  <si>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</si>
  <si>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</si>
  <si>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</si>
  <si>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</si>
  <si>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</si>
  <si>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</si>
  <si>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</si>
  <si>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</si>
  <si>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</si>
  <si>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</si>
  <si>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</si>
  <si>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</si>
  <si>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</si>
  <si>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</si>
  <si>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</si>
  <si>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</si>
  <si>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</si>
  <si>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</si>
  <si>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</si>
  <si>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</si>
  <si>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</si>
  <si>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</si>
  <si>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</si>
  <si>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</si>
  <si>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</si>
  <si>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</si>
  <si>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</si>
  <si>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</si>
  <si>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</si>
  <si>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</si>
  <si>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</si>
  <si>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</si>
  <si>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</si>
  <si>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</si>
  <si>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</si>
  <si>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</si>
  <si>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</si>
  <si>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</si>
  <si>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</si>
  <si>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</si>
  <si>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</si>
  <si>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</si>
  <si>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</si>
  <si>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</si>
  <si>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</si>
  <si>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</si>
  <si>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</si>
  <si>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</si>
  <si>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</si>
  <si>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</si>
  <si>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</si>
  <si>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</si>
  <si>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</si>
  <si>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</si>
  <si>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</si>
  <si>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</si>
  <si>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</si>
  <si>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</si>
  <si>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</si>
  <si>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</si>
  <si>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</si>
  <si>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</si>
  <si>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</si>
  <si>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</si>
  <si>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</si>
  <si>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</si>
  <si>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</si>
  <si>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</si>
  <si>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</si>
  <si>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</si>
  <si>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</si>
  <si>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</si>
  <si>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</si>
  <si>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</si>
  <si>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</si>
  <si>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</si>
  <si>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</si>
  <si>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</si>
  <si>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</si>
  <si>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</si>
  <si>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</si>
  <si>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</si>
  <si>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</si>
  <si>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</si>
  <si>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</si>
  <si>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</si>
  <si>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</si>
  <si>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</si>
  <si>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</si>
  <si>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</si>
  <si>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</si>
  <si>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</si>
  <si>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</si>
  <si>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</si>
  <si>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</si>
  <si>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</si>
  <si>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</si>
  <si>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</si>
  <si>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</si>
  <si>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</si>
  <si>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</si>
  <si>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</si>
  <si>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</si>
  <si>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</si>
  <si>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</si>
  <si>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</si>
  <si>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</si>
  <si>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</si>
  <si>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</si>
  <si>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</si>
  <si>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</si>
  <si>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</si>
  <si>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</si>
  <si>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</si>
  <si>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</si>
  <si>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</si>
  <si>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</si>
  <si>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</si>
  <si>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</si>
  <si>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</si>
  <si>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</si>
  <si>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</si>
  <si>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</si>
  <si>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</si>
  <si>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</si>
  <si>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</si>
  <si>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</si>
  <si>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</si>
  <si>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</si>
  <si>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</si>
  <si>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</si>
  <si>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</si>
  <si>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</si>
  <si>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</si>
  <si>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</si>
  <si>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</si>
  <si>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</si>
  <si>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</si>
  <si>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</si>
  <si>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</si>
  <si>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</si>
  <si>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</si>
  <si>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</si>
  <si>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</si>
  <si>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</si>
  <si>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</si>
  <si>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</si>
  <si>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</si>
  <si>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</si>
  <si>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</si>
  <si>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</si>
  <si>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</si>
  <si>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</si>
  <si>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</si>
  <si>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</si>
  <si>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</si>
  <si>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</si>
  <si>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</si>
  <si>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</si>
  <si>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</si>
  <si>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</si>
  <si>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</si>
  <si>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</si>
  <si>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</si>
  <si>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</si>
  <si>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</si>
  <si>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</si>
  <si>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</si>
  <si>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</si>
  <si>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</si>
  <si>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</si>
  <si>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</si>
  <si>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</si>
  <si>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</si>
  <si>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</si>
  <si>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</si>
  <si>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</si>
  <si>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</si>
  <si>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</si>
  <si>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</si>
  <si>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</si>
  <si>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</si>
  <si>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</si>
  <si>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</si>
  <si>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</si>
  <si>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</si>
  <si>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</si>
  <si>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</si>
  <si>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</si>
  <si>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</si>
  <si>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</si>
  <si>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</si>
  <si>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</si>
  <si>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</si>
  <si>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</si>
  <si>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</si>
  <si>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</si>
  <si>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</si>
  <si>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</si>
  <si>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</si>
  <si>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</si>
  <si>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</si>
  <si>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</si>
  <si>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</si>
  <si>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</si>
  <si>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</si>
  <si>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</si>
  <si>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</si>
  <si>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</si>
  <si>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</si>
  <si>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</si>
  <si>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</si>
  <si>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</si>
  <si>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</si>
  <si>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</si>
  <si>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</si>
  <si>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</si>
  <si>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</si>
  <si>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</si>
  <si>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</si>
  <si>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</si>
  <si>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</si>
  <si>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</si>
  <si>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</si>
  <si>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</si>
  <si>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</si>
  <si>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</si>
  <si>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</si>
  <si>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</si>
  <si>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</si>
  <si>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</si>
  <si>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</si>
  <si>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</si>
  <si>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</si>
  <si>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</si>
  <si>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</si>
  <si>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</si>
  <si>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</si>
  <si>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</si>
  <si>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</si>
  <si>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</si>
  <si>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</si>
  <si>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</si>
  <si>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</si>
  <si>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</si>
  <si>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</si>
  <si>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</si>
  <si>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</si>
  <si>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</si>
  <si>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</si>
  <si>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</si>
  <si>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</si>
  <si>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</si>
  <si>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</si>
  <si>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</si>
  <si>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</si>
  <si>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</si>
  <si>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</si>
  <si>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</si>
  <si>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</si>
  <si>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</si>
  <si>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</si>
  <si>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</si>
  <si>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</si>
  <si>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</si>
  <si>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</si>
  <si>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</si>
  <si>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</si>
  <si>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</si>
  <si>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</si>
  <si>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</si>
  <si>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</si>
  <si>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</si>
  <si>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</si>
  <si>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</si>
  <si>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</si>
  <si>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</si>
  <si>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</si>
  <si>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</si>
  <si>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</si>
  <si>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</si>
  <si>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</si>
  <si>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</si>
  <si>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</si>
  <si>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</si>
  <si>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</si>
  <si>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</si>
  <si>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</si>
  <si>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</si>
  <si>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</si>
  <si>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</si>
  <si>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</si>
  <si>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</si>
  <si>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</si>
  <si>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</si>
  <si>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</si>
  <si>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</si>
  <si>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</si>
  <si>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</si>
  <si>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</si>
  <si>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</si>
  <si>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</si>
  <si>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</si>
  <si>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</si>
  <si>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</si>
  <si>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</si>
  <si>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</si>
  <si>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</si>
  <si>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</si>
  <si>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</si>
  <si>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</si>
  <si>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</si>
  <si>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</si>
  <si>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</si>
  <si>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</si>
  <si>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</si>
  <si>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</si>
  <si>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</si>
  <si>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</si>
  <si>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</si>
  <si>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</si>
  <si>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</si>
  <si>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</si>
  <si>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</si>
  <si>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</si>
  <si>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</si>
  <si>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</si>
  <si>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</si>
  <si>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</si>
  <si>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</si>
  <si>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</si>
  <si>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</si>
  <si>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</si>
  <si>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</si>
  <si>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</si>
  <si>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</si>
  <si>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</si>
  <si>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</si>
  <si>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</si>
  <si>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</si>
  <si>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</si>
  <si>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</si>
  <si>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</si>
  <si>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</si>
  <si>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</si>
  <si>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</si>
  <si>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</si>
  <si>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</si>
  <si>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</si>
  <si>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</si>
  <si>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</si>
  <si>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</si>
  <si>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</si>
  <si>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</si>
  <si>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</si>
  <si>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</si>
  <si>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</si>
  <si>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</si>
  <si>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</si>
  <si>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</si>
  <si>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</si>
  <si>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</si>
  <si>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</si>
  <si>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</si>
  <si>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</si>
  <si>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</si>
  <si>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</si>
  <si>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</si>
  <si>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</si>
  <si>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</si>
  <si>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</si>
  <si>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</si>
  <si>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</si>
  <si>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</si>
  <si>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</si>
  <si>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</si>
  <si>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</si>
  <si>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</si>
  <si>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</si>
  <si>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</si>
  <si>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</si>
  <si>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</si>
  <si>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</si>
  <si>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</si>
  <si>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</si>
  <si>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</si>
  <si>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</si>
  <si>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</si>
  <si>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</si>
  <si>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</si>
  <si>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</si>
  <si>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</si>
  <si>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</si>
  <si>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</si>
  <si>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</si>
  <si>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</si>
  <si>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</si>
  <si>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</si>
  <si>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</si>
  <si>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</si>
  <si>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</si>
  <si>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</si>
  <si>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</si>
  <si>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</si>
  <si>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</si>
  <si>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</si>
  <si>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</si>
  <si>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</si>
  <si>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</si>
  <si>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</si>
  <si>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</si>
  <si>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</si>
  <si>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</si>
  <si>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</si>
  <si>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</si>
  <si>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</si>
  <si>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</si>
  <si>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</si>
  <si>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</si>
  <si>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</si>
  <si>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</si>
  <si>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</si>
  <si>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</si>
  <si>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</si>
  <si>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</si>
  <si>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</si>
  <si>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</si>
  <si>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</si>
  <si>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</si>
  <si>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</si>
  <si>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</si>
  <si>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</si>
  <si>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</si>
  <si>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</si>
  <si>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</si>
  <si>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</si>
  <si>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</si>
  <si>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</si>
  <si>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</si>
  <si>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</si>
  <si>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</si>
  <si>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</si>
  <si>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</si>
  <si>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</si>
  <si>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</si>
  <si>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</si>
  <si>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</si>
  <si>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</si>
  <si>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</si>
  <si>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</si>
  <si>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</si>
  <si>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</si>
  <si>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</si>
  <si>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</si>
  <si>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</si>
  <si>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</si>
  <si>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</si>
  <si>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</si>
  <si>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</si>
  <si>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</si>
  <si>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</si>
  <si>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</si>
  <si>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</si>
  <si>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</si>
  <si>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</si>
  <si>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</si>
  <si>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</si>
  <si>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</si>
  <si>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</si>
  <si>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</si>
  <si>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</si>
  <si>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</si>
  <si>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</si>
  <si>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</si>
  <si>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</si>
  <si>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</si>
  <si>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</si>
  <si>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</si>
  <si>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</si>
  <si>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</si>
  <si>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</si>
  <si>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</si>
  <si>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</si>
  <si>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</si>
  <si>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</si>
  <si>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</si>
  <si>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</si>
  <si>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</si>
  <si>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</si>
  <si>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</si>
  <si>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</si>
  <si>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</si>
  <si>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</si>
  <si>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</si>
  <si>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</si>
  <si>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</si>
  <si>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</si>
  <si>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</si>
  <si>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</si>
  <si>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</si>
  <si>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</si>
  <si>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</si>
  <si>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</si>
  <si>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</si>
  <si>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</si>
  <si>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</si>
  <si>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</si>
  <si>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</si>
  <si>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</si>
  <si>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</si>
  <si>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</si>
  <si>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</si>
  <si>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</si>
  <si>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</si>
  <si>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</si>
  <si>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</si>
  <si>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</si>
  <si>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</si>
  <si>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</si>
  <si>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</si>
  <si>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</si>
  <si>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</si>
  <si>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</si>
  <si>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</si>
  <si>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</si>
  <si>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</si>
  <si>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</si>
  <si>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</si>
  <si>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</si>
  <si>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</si>
  <si>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</si>
  <si>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</si>
  <si>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</si>
  <si>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</si>
  <si>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</si>
  <si>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</si>
  <si>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</si>
  <si>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</si>
  <si>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</si>
  <si>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</si>
  <si>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</si>
  <si>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</si>
  <si>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</si>
  <si>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</si>
  <si>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</si>
  <si>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</si>
  <si>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</si>
  <si>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</si>
  <si>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</si>
  <si>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</si>
  <si>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</si>
  <si>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</si>
  <si>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</si>
  <si>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</si>
  <si>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</si>
  <si>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</si>
  <si>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</si>
  <si>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</si>
  <si>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</si>
  <si>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</si>
  <si>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</si>
  <si>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</si>
  <si>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</si>
  <si>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</si>
  <si>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</si>
  <si>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</si>
  <si>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</si>
  <si>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</si>
  <si>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</si>
  <si>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</si>
  <si>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</si>
  <si>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</si>
  <si>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</si>
  <si>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</si>
  <si>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</si>
  <si>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</si>
  <si>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</si>
  <si>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</si>
  <si>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</si>
  <si>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</si>
  <si>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</si>
  <si>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</si>
  <si>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</si>
  <si>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</si>
  <si>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</si>
  <si>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</si>
  <si>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</si>
  <si>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</si>
  <si>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</si>
  <si>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</si>
  <si>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</si>
  <si>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</si>
  <si>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</si>
  <si>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</si>
  <si>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</si>
  <si>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</si>
  <si>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</si>
  <si>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</si>
  <si>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</si>
  <si>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</si>
  <si>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</si>
  <si>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</si>
  <si>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</si>
  <si>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</si>
  <si>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</si>
  <si>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</si>
  <si>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</si>
  <si>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</si>
  <si>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</si>
  <si>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</si>
  <si>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</si>
  <si>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</si>
  <si>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</si>
  <si>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</si>
  <si>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</si>
  <si>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</si>
  <si>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</si>
  <si>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</si>
  <si>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</si>
  <si>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</si>
  <si>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</si>
  <si>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</si>
  <si>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</si>
  <si>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</si>
  <si>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</si>
  <si>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</si>
  <si>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</si>
  <si>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</si>
  <si>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</si>
  <si>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</si>
  <si>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</si>
  <si>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</si>
  <si>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</si>
  <si>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</si>
  <si>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</si>
  <si>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</si>
  <si>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</si>
  <si>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</si>
  <si>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</si>
  <si>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</si>
  <si>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</si>
  <si>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</si>
  <si>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</si>
  <si>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</si>
  <si>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</si>
  <si>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</si>
  <si>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</si>
  <si>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</si>
  <si>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</si>
  <si>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</si>
  <si>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</si>
  <si>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</si>
  <si>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</si>
  <si>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</si>
  <si>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</si>
  <si>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</si>
  <si>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</si>
  <si>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</si>
  <si>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</si>
  <si>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</si>
  <si>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</si>
  <si>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</si>
  <si>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</si>
  <si>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</si>
  <si>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</si>
  <si>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</si>
  <si>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</si>
  <si>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</si>
  <si>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</si>
  <si>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</si>
  <si>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</si>
  <si>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</si>
  <si>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</si>
  <si>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</si>
  <si>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</si>
  <si>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</si>
  <si>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</si>
  <si>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</si>
  <si>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</si>
  <si>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</si>
  <si>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</si>
  <si>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</si>
  <si>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</si>
  <si>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</si>
  <si>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</si>
  <si>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</si>
  <si>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</si>
  <si>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</si>
  <si>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</si>
  <si>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</si>
  <si>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</si>
  <si>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</si>
  <si>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</si>
  <si>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</si>
  <si>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</si>
  <si>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</si>
  <si>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</si>
  <si>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</si>
  <si>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</si>
  <si>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</si>
  <si>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</si>
  <si>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</si>
  <si>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</si>
  <si>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</si>
  <si>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</si>
  <si>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</si>
  <si>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</si>
  <si>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</si>
  <si>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</si>
  <si>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</si>
  <si>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</si>
  <si>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</si>
  <si>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</si>
  <si>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</si>
  <si>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</si>
  <si>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</si>
  <si>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</si>
  <si>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</si>
  <si>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</si>
  <si>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</si>
  <si>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</si>
  <si>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</si>
  <si>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</si>
  <si>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</si>
  <si>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</si>
  <si>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</si>
  <si>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</si>
  <si>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</si>
  <si>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</si>
  <si>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</si>
  <si>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</si>
  <si>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</si>
  <si>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</si>
  <si>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</si>
  <si>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</si>
  <si>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</si>
  <si>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</si>
  <si>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</si>
  <si>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</si>
  <si>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</si>
  <si>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</si>
  <si>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</si>
  <si>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</si>
  <si>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</si>
  <si>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</si>
  <si>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</si>
  <si>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</si>
  <si>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</si>
  <si>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</si>
  <si>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</si>
  <si>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</si>
  <si>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</si>
  <si>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</si>
  <si>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</si>
  <si>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</si>
  <si>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</si>
  <si>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</si>
  <si>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</si>
  <si>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</si>
  <si>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</si>
  <si>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</si>
  <si>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</si>
  <si>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</si>
  <si>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</si>
  <si>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</si>
  <si>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</si>
  <si>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</si>
  <si>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</si>
  <si>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</si>
  <si>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</si>
  <si>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</si>
  <si>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</si>
  <si>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</si>
  <si>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</si>
  <si>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</si>
  <si>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</si>
  <si>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</si>
  <si>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</si>
  <si>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</si>
  <si>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</si>
  <si>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</si>
  <si>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</si>
  <si>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</si>
  <si>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</si>
  <si>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</si>
  <si>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</si>
  <si>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</si>
  <si>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</si>
  <si>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</si>
  <si>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</si>
  <si>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</si>
  <si>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</si>
  <si>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</si>
  <si>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</si>
  <si>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</si>
  <si>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</si>
  <si>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</si>
  <si>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</si>
  <si>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</si>
  <si>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</si>
  <si>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</si>
  <si>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</si>
  <si>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</si>
  <si>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</si>
  <si>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</si>
  <si>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</si>
  <si>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</si>
  <si>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</si>
  <si>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</si>
  <si>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</si>
  <si>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</si>
  <si>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</si>
  <si>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</si>
  <si>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</si>
  <si>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</si>
  <si>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</si>
  <si>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</si>
  <si>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</si>
  <si>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</si>
  <si>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</si>
  <si>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</si>
  <si>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</si>
  <si>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</si>
  <si>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</si>
  <si>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</si>
  <si>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</si>
  <si>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</si>
  <si>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</si>
  <si>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</si>
  <si>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</si>
  <si>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</si>
  <si>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</si>
  <si>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</si>
  <si>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</si>
  <si>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</si>
  <si>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</si>
  <si>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</si>
  <si>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</si>
  <si>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</si>
  <si>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</si>
  <si>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</si>
  <si>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</si>
  <si>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</si>
  <si>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</si>
  <si>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</si>
  <si>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</si>
  <si>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</si>
  <si>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</si>
  <si>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</si>
  <si>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</si>
  <si>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</si>
  <si>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</si>
  <si>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</si>
  <si>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</si>
  <si>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</si>
  <si>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</si>
  <si>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</si>
  <si>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</si>
  <si>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</si>
  <si>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</si>
  <si>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</si>
  <si>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</si>
  <si>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</si>
  <si>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</si>
  <si>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</si>
  <si>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</si>
  <si>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</si>
  <si>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</si>
  <si>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</si>
  <si>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</si>
  <si>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</si>
  <si>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</si>
  <si>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</si>
  <si>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</si>
  <si>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</si>
  <si>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</si>
  <si>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</si>
  <si>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</si>
  <si>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</si>
  <si>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</si>
  <si>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</si>
  <si>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</si>
  <si>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</si>
  <si>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</si>
  <si>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</si>
  <si>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</si>
  <si>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</si>
  <si>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</si>
  <si>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</si>
  <si>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</si>
  <si>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</si>
  <si>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</si>
  <si>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</si>
  <si>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</si>
  <si>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</si>
  <si>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</si>
  <si>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</si>
  <si>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</si>
  <si>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</si>
  <si>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</si>
  <si>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</si>
  <si>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</si>
  <si>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</si>
  <si>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</si>
  <si>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</si>
  <si>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</si>
  <si>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</si>
  <si>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</si>
  <si>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</si>
  <si>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</si>
  <si>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</si>
  <si>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</si>
  <si>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</si>
  <si>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</si>
  <si>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</si>
  <si>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</si>
  <si>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</si>
  <si>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</si>
  <si>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</si>
  <si>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</si>
  <si>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</si>
  <si>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</si>
  <si>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</si>
  <si>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</si>
  <si>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</si>
  <si>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</si>
  <si>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</si>
  <si>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</si>
  <si>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</si>
  <si>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</si>
  <si>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</si>
  <si>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</si>
  <si>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</si>
  <si>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</si>
  <si>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</si>
  <si>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</si>
  <si>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</si>
  <si>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</si>
  <si>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</si>
  <si>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</si>
  <si>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</si>
  <si>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</si>
  <si>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</si>
  <si>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</si>
  <si>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</si>
  <si>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</si>
  <si>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</si>
  <si>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</si>
  <si>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</si>
  <si>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</si>
  <si>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</si>
  <si>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</si>
  <si>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</si>
  <si>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</si>
  <si>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</si>
  <si>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</si>
  <si>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</si>
  <si>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</si>
  <si>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</si>
  <si>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</si>
  <si>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</si>
  <si>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</si>
  <si>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</si>
  <si>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</si>
  <si>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</si>
  <si>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</si>
  <si>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</si>
  <si>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</si>
  <si>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</si>
  <si>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</si>
  <si>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</si>
  <si>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</si>
  <si>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</si>
  <si>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</si>
  <si>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</si>
  <si>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</si>
  <si>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</si>
  <si>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</si>
  <si>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</si>
  <si>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</si>
  <si>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</si>
  <si>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</si>
  <si>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</si>
  <si>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</si>
  <si>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</si>
  <si>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</si>
  <si>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</si>
  <si>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</si>
  <si>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</si>
  <si>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</si>
  <si>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</si>
  <si>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</si>
  <si>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</si>
  <si>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</si>
  <si>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</si>
  <si>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</si>
  <si>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</si>
  <si>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</si>
  <si>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</si>
  <si>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</si>
  <si>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</si>
  <si>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</si>
  <si>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</si>
  <si>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</si>
  <si>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</si>
  <si>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</si>
  <si>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</si>
  <si>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</si>
  <si>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</si>
  <si>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</si>
  <si>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</si>
  <si>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</si>
  <si>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</si>
  <si>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</si>
  <si>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</si>
  <si>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</si>
  <si>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</si>
  <si>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</si>
  <si>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</si>
  <si>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</si>
  <si>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</si>
  <si>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</si>
  <si>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</si>
  <si>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</si>
  <si>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</si>
  <si>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</si>
  <si>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</si>
  <si>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</si>
  <si>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</si>
  <si>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</si>
  <si>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</si>
  <si>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</si>
  <si>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</si>
  <si>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</si>
  <si>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</si>
  <si>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</si>
  <si>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</si>
  <si>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</si>
  <si>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</si>
  <si>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</si>
  <si>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</si>
  <si>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</si>
  <si>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</si>
  <si>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</si>
  <si>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</si>
  <si>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</si>
  <si>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</si>
  <si>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</si>
  <si>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</si>
  <si>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</si>
  <si>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</si>
  <si>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</si>
  <si>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</si>
  <si>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</si>
  <si>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</si>
  <si>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</si>
  <si>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</si>
  <si>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</si>
  <si>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</si>
  <si>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</si>
  <si>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</si>
  <si>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</si>
  <si>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</si>
  <si>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</si>
  <si>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</si>
  <si>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</si>
  <si>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</si>
  <si>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</si>
  <si>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</si>
  <si>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</si>
  <si>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</si>
  <si>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</si>
  <si>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</si>
  <si>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</si>
  <si>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</si>
  <si>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</si>
  <si>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</si>
  <si>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</si>
  <si>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</si>
  <si>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</si>
  <si>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</si>
  <si>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</si>
  <si>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</si>
  <si>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</si>
  <si>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</si>
  <si>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</si>
  <si>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</si>
  <si>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</si>
  <si>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</si>
  <si>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</si>
  <si>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</si>
  <si>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</si>
  <si>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</si>
  <si>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</si>
  <si>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</si>
  <si>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</si>
  <si>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</si>
  <si>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</si>
  <si>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</si>
  <si>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</si>
  <si>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</si>
  <si>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</si>
  <si>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</si>
  <si>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</si>
  <si>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</si>
  <si>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</si>
  <si>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</si>
  <si>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</si>
  <si>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</si>
  <si>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</si>
  <si>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</si>
  <si>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</si>
  <si>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</si>
  <si>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</si>
  <si>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</si>
  <si>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</si>
  <si>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</si>
  <si>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</si>
  <si>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</si>
  <si>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</si>
  <si>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</si>
  <si>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</si>
  <si>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</si>
  <si>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</si>
  <si>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</si>
  <si>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</si>
  <si>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</si>
  <si>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</si>
  <si>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</si>
  <si>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</si>
  <si>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</si>
  <si>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</si>
  <si>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</si>
  <si>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</si>
  <si>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</si>
  <si>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</si>
  <si>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</si>
  <si>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</si>
  <si>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</si>
  <si>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</si>
  <si>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</si>
  <si>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</si>
  <si>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</si>
  <si>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</si>
  <si>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</si>
  <si>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</si>
  <si>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</si>
  <si>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</si>
  <si>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</si>
  <si>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</si>
  <si>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</si>
  <si>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</si>
  <si>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</si>
  <si>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</si>
  <si>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</si>
  <si>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</si>
  <si>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</si>
  <si>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</si>
  <si>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</si>
  <si>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</si>
  <si>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</si>
  <si>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</si>
  <si>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</si>
  <si>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</si>
  <si>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</si>
  <si>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</si>
  <si>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</si>
  <si>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</si>
  <si>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</si>
  <si>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</si>
  <si>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</si>
  <si>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</si>
  <si>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</si>
  <si>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</si>
  <si>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</si>
  <si>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</si>
  <si>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</si>
  <si>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</si>
  <si>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</si>
  <si>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</si>
  <si>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</si>
  <si>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</si>
  <si>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</si>
  <si>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</si>
  <si>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</si>
  <si>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</si>
  <si>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</si>
  <si>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</si>
  <si>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</si>
  <si>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</si>
  <si>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</si>
  <si>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</si>
  <si>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</si>
  <si>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</si>
  <si>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</si>
  <si>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</si>
  <si>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</si>
  <si>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</si>
  <si>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</si>
  <si>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</si>
  <si>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</si>
  <si>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</si>
  <si>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</si>
  <si>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</si>
  <si>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</si>
  <si>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</si>
  <si>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</si>
  <si>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</si>
  <si>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</si>
  <si>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</si>
  <si>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</si>
  <si>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</si>
  <si>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</si>
  <si>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</si>
  <si>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</si>
  <si>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</si>
  <si>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</si>
  <si>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</si>
  <si>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</si>
  <si>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</si>
  <si>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</si>
  <si>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</si>
  <si>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</si>
  <si>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</si>
  <si>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</si>
  <si>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</si>
  <si>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</si>
  <si>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</si>
  <si>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</si>
  <si>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</si>
  <si>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</si>
  <si>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</si>
  <si>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</si>
  <si>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</si>
  <si>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</si>
  <si>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</si>
  <si>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</si>
  <si>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</si>
  <si>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</si>
  <si>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</si>
  <si>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</si>
  <si>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</si>
  <si>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</si>
  <si>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</si>
  <si>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</si>
  <si>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</si>
  <si>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</si>
  <si>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</si>
  <si>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</si>
  <si>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</si>
  <si>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</si>
  <si>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</si>
  <si>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</si>
  <si>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</si>
  <si>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</si>
  <si>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</si>
  <si>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</si>
  <si>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</si>
  <si>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</si>
  <si>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</si>
  <si>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</si>
  <si>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</si>
  <si>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</si>
  <si>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</si>
  <si>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</si>
  <si>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</si>
  <si>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</si>
  <si>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</si>
  <si>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</si>
  <si>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</si>
  <si>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</si>
  <si>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</si>
  <si>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</si>
  <si>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</si>
  <si>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</si>
  <si>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</si>
  <si>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</si>
  <si>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</si>
  <si>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</si>
  <si>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</si>
  <si>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</si>
  <si>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</si>
  <si>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</si>
  <si>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</si>
  <si>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</si>
  <si>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</si>
  <si>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</si>
  <si>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</si>
  <si>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</si>
  <si>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</si>
  <si>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</si>
  <si>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</si>
  <si>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</si>
  <si>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</si>
  <si>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</si>
  <si>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</si>
  <si>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</si>
  <si>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</si>
  <si>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</si>
  <si>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</si>
  <si>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</si>
  <si>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</si>
  <si>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</si>
  <si>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</si>
  <si>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</si>
  <si>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</si>
  <si>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</si>
  <si>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</si>
  <si>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</si>
  <si>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</si>
  <si>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</si>
  <si>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</si>
  <si>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</si>
  <si>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</si>
  <si>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</si>
  <si>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</si>
  <si>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</si>
  <si>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</si>
  <si>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</si>
  <si>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</si>
  <si>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</si>
  <si>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</si>
  <si>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</si>
  <si>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</si>
  <si>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</si>
  <si>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</si>
  <si>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</si>
  <si>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</si>
  <si>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</si>
  <si>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</si>
  <si>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</si>
  <si>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</si>
  <si>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</si>
  <si>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</si>
  <si>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</si>
  <si>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</si>
  <si>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</si>
  <si>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</si>
  <si>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</si>
  <si>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</si>
  <si>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</si>
  <si>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</si>
  <si>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</si>
  <si>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</si>
  <si>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</si>
  <si>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</si>
  <si>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</si>
  <si>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</si>
  <si>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</si>
  <si>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</si>
  <si>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</si>
  <si>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</si>
  <si>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</si>
  <si>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</si>
  <si>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</si>
  <si>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</si>
  <si>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</si>
  <si>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</si>
  <si>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</si>
  <si>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</si>
  <si>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</si>
  <si>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</si>
  <si>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</si>
  <si>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</si>
  <si>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</si>
  <si>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</si>
  <si>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</si>
  <si>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</si>
  <si>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</si>
  <si>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</si>
  <si>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</si>
  <si>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</si>
  <si>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</si>
  <si>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</si>
  <si>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</si>
  <si>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</si>
  <si>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</si>
  <si>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</si>
  <si>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</si>
  <si>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</si>
  <si>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</si>
  <si>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</si>
  <si>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</si>
  <si>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</si>
  <si>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</si>
  <si>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</si>
  <si>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</si>
  <si>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</si>
  <si>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</si>
  <si>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</si>
  <si>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</si>
  <si>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</si>
  <si>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</si>
  <si>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</si>
  <si>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</si>
  <si>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</si>
  <si>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</si>
  <si>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</si>
  <si>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</si>
  <si>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</si>
  <si>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</si>
  <si>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</si>
  <si>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</si>
  <si>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</si>
  <si>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</si>
  <si>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</si>
  <si>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</si>
  <si>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</si>
  <si>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</si>
  <si>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</si>
  <si>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</si>
  <si>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</si>
  <si>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</si>
  <si>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</si>
  <si>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</si>
  <si>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</si>
  <si>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</si>
  <si>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</si>
  <si>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</si>
  <si>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</si>
  <si>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</si>
  <si>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</si>
  <si>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</si>
  <si>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</si>
  <si>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</si>
  <si>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</si>
  <si>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</si>
  <si>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</si>
  <si>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</si>
  <si>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</si>
  <si>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</si>
  <si>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</si>
  <si>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</si>
  <si>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</si>
  <si>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</si>
  <si>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</si>
  <si>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</si>
  <si>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</si>
  <si>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</si>
  <si>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</si>
  <si>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</si>
  <si>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</si>
  <si>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</si>
  <si>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</si>
  <si>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</si>
  <si>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</si>
  <si>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</si>
  <si>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</si>
  <si>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</si>
  <si>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</si>
  <si>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</si>
  <si>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</si>
  <si>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</si>
  <si>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</si>
  <si>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</si>
  <si>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</si>
  <si>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</si>
  <si>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</si>
  <si>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</si>
  <si>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</si>
  <si>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</si>
  <si>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</si>
  <si>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</si>
  <si>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</si>
  <si>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</si>
  <si>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</si>
  <si>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</si>
  <si>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</si>
  <si>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</si>
  <si>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</si>
  <si>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</si>
  <si>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</si>
  <si>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</si>
  <si>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</si>
  <si>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</si>
  <si>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</si>
  <si>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</si>
  <si>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</si>
  <si>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</si>
  <si>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</si>
  <si>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</si>
  <si>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</si>
  <si>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</si>
  <si>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</si>
  <si>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</si>
  <si>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</si>
  <si>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</si>
  <si>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</si>
  <si>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</si>
  <si>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</si>
  <si>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</si>
  <si>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</si>
  <si>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</si>
  <si>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</si>
  <si>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</si>
  <si>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</si>
  <si>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</si>
  <si>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</si>
  <si>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</si>
  <si>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</si>
  <si>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</si>
  <si>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</si>
  <si>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</si>
  <si>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</si>
  <si>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</si>
  <si>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</si>
  <si>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</si>
  <si>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</si>
  <si>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</si>
  <si>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</si>
  <si>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</si>
  <si>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</si>
  <si>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</si>
  <si>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</si>
  <si>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</si>
  <si>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</si>
  <si>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</si>
  <si>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</si>
  <si>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</si>
  <si>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</si>
  <si>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</si>
  <si>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</si>
  <si>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</si>
  <si>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</si>
  <si>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</si>
  <si>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</si>
  <si>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</si>
  <si>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</si>
  <si>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</si>
  <si>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</si>
  <si>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</si>
  <si>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</si>
  <si>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</si>
  <si>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</si>
  <si>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</si>
  <si>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</si>
  <si>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</si>
  <si>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</si>
  <si>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</si>
  <si>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</si>
  <si>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</si>
  <si>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</si>
  <si>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</si>
  <si>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</si>
  <si>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</si>
  <si>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</si>
  <si>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</si>
  <si>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</si>
  <si>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</si>
  <si>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</si>
  <si>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</si>
  <si>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</si>
  <si>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</si>
  <si>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</si>
  <si>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</si>
  <si>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</si>
  <si>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</si>
  <si>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</si>
  <si>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</si>
  <si>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</si>
  <si>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</si>
  <si>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</si>
  <si>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</si>
  <si>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</si>
  <si>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</si>
  <si>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</si>
  <si>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</si>
  <si>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</si>
  <si>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</si>
  <si>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</si>
  <si>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</si>
  <si>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</si>
  <si>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</si>
  <si>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</si>
  <si>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</si>
  <si>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</si>
  <si>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</si>
  <si>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</si>
  <si>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</si>
  <si>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</si>
  <si>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</si>
  <si>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</si>
  <si>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</si>
  <si>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</si>
  <si>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</si>
  <si>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</si>
  <si>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</si>
  <si>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</si>
  <si>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</si>
  <si>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</si>
  <si>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</si>
  <si>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</si>
  <si>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</si>
  <si>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</si>
  <si>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</si>
  <si>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</si>
  <si>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</si>
  <si>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</si>
  <si>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</si>
  <si>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</si>
  <si>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</si>
  <si>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</si>
  <si>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</si>
  <si>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</si>
  <si>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</si>
  <si>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</si>
  <si>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</si>
  <si>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</si>
  <si>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</si>
  <si>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</si>
  <si>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</si>
  <si>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</si>
  <si>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</si>
  <si>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</si>
  <si>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</si>
  <si>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</si>
  <si>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</si>
  <si>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</si>
  <si>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</si>
  <si>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</si>
  <si>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</si>
  <si>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</si>
  <si>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</si>
  <si>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</si>
  <si>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</si>
  <si>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</si>
  <si>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</si>
  <si>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</si>
  <si>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</si>
  <si>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</si>
  <si>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</si>
  <si>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</si>
  <si>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</si>
  <si>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</si>
  <si>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</si>
  <si>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</si>
  <si>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</si>
  <si>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</si>
  <si>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</si>
  <si>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</si>
  <si>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</si>
  <si>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</si>
  <si>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</si>
  <si>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</si>
  <si>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</si>
  <si>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</si>
  <si>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</si>
  <si>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</si>
  <si>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</si>
  <si>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</si>
  <si>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</si>
  <si>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</si>
  <si>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</si>
  <si>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</si>
  <si>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</si>
  <si>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</si>
  <si>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</si>
  <si>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</si>
  <si>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</si>
  <si>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</si>
  <si>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</si>
  <si>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</si>
  <si>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</si>
  <si>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</si>
  <si>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</si>
  <si>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</si>
  <si>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</si>
  <si>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</si>
  <si>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</si>
  <si>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</si>
  <si>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</si>
  <si>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</si>
  <si>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</si>
  <si>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</si>
  <si>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</si>
  <si>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</si>
  <si>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</si>
  <si>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</si>
  <si>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</si>
  <si>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</si>
  <si>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</si>
  <si>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</si>
  <si>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</si>
  <si>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</si>
  <si>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</si>
  <si>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</si>
  <si>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</si>
  <si>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</si>
  <si>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</si>
  <si>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</si>
  <si>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</si>
  <si>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</si>
  <si>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</si>
  <si>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</si>
  <si>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</si>
  <si>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</si>
  <si>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</si>
  <si>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</si>
  <si>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</si>
  <si>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</si>
  <si>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</si>
  <si>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</si>
  <si>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</si>
  <si>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</si>
  <si>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</si>
  <si>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</si>
  <si>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</si>
  <si>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</si>
  <si>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</si>
  <si>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</si>
  <si>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</si>
  <si>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</si>
  <si>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</si>
  <si>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</si>
  <si>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</si>
  <si>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</si>
  <si>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</si>
  <si>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</si>
  <si>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</si>
  <si>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</si>
  <si>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</si>
  <si>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</si>
  <si>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</si>
  <si>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</si>
  <si>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</si>
  <si>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</si>
  <si>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</si>
  <si>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</si>
  <si>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</si>
  <si>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</si>
  <si>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</si>
  <si>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</si>
  <si>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</si>
  <si>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</si>
  <si>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</si>
  <si>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</si>
  <si>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</si>
  <si>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</si>
  <si>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</si>
  <si>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</si>
  <si>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</si>
  <si>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</si>
  <si>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</si>
  <si>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</si>
  <si>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</si>
  <si>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</si>
  <si>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</si>
  <si>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</si>
  <si>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</si>
  <si>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</si>
  <si>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</si>
  <si>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</si>
  <si>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</si>
  <si>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</si>
  <si>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</si>
  <si>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</si>
  <si>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</si>
  <si>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</si>
  <si>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</si>
  <si>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</si>
  <si>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</si>
  <si>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</si>
  <si>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</si>
  <si>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</si>
  <si>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</si>
  <si>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</si>
  <si>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</si>
  <si>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</si>
  <si>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</si>
  <si>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</si>
  <si>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</si>
  <si>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</si>
  <si>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</si>
  <si>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</si>
  <si>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</si>
  <si>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</si>
  <si>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</si>
  <si>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</si>
  <si>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</si>
  <si>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</si>
  <si>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</si>
  <si>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</si>
  <si>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</si>
  <si>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</si>
  <si>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</si>
  <si>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</si>
  <si>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</si>
  <si>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</si>
  <si>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</si>
  <si>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</si>
  <si>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</si>
  <si>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</si>
  <si>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</si>
  <si>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</si>
  <si>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</si>
  <si>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</si>
  <si>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</si>
  <si>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</si>
  <si>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</si>
  <si>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</si>
  <si>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</si>
  <si>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</si>
  <si>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</si>
  <si>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</si>
  <si>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</si>
  <si>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</si>
  <si>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</si>
  <si>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</si>
  <si>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</si>
  <si>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</si>
  <si>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</si>
  <si>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</si>
  <si>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</si>
  <si>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</si>
  <si>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</si>
  <si>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</si>
  <si>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</si>
  <si>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</si>
  <si>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</si>
  <si>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</si>
  <si>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</si>
  <si>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</si>
  <si>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</si>
  <si>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</si>
  <si>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</si>
  <si>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</si>
  <si>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</si>
  <si>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</si>
  <si>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</si>
  <si>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</si>
  <si>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</si>
  <si>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</si>
  <si>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</si>
  <si>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</si>
  <si>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</si>
  <si>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</si>
  <si>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</si>
  <si>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</si>
  <si>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</si>
  <si>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</si>
  <si>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</si>
  <si>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</si>
  <si>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</si>
  <si>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</si>
  <si>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</si>
  <si>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</si>
  <si>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</si>
  <si>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</si>
  <si>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</si>
  <si>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</si>
  <si>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</si>
  <si>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</si>
  <si>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</si>
  <si>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</si>
  <si>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</si>
  <si>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</si>
  <si>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</si>
  <si>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</si>
  <si>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</si>
  <si>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</si>
  <si>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</si>
  <si>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</si>
  <si>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</si>
  <si>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</si>
  <si>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</si>
  <si>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</si>
  <si>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</si>
  <si>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</si>
  <si>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</si>
  <si>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</si>
  <si>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</si>
  <si>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</si>
  <si>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</si>
  <si>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</si>
  <si>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</si>
  <si>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</si>
  <si>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</si>
  <si>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</si>
  <si>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</si>
  <si>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</si>
  <si>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</si>
  <si>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</si>
  <si>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</si>
  <si>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</si>
  <si>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</si>
  <si>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</si>
  <si>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</si>
  <si>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</si>
  <si>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</si>
  <si>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</si>
  <si>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</si>
  <si>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</si>
  <si>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</si>
  <si>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</si>
  <si>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</si>
  <si>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</si>
  <si>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</si>
  <si>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</si>
  <si>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</si>
  <si>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</si>
  <si>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</si>
  <si>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</si>
  <si>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</si>
  <si>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</si>
  <si>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</si>
  <si>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</si>
  <si>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</si>
  <si>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</si>
  <si>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</si>
  <si>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</si>
  <si>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</si>
  <si>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</si>
  <si>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</si>
  <si>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</si>
  <si>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</si>
  <si>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</si>
  <si>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</si>
  <si>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</si>
  <si>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</si>
  <si>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</si>
  <si>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</si>
  <si>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</si>
  <si>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</si>
  <si>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</si>
  <si>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</si>
  <si>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</si>
  <si>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</si>
  <si>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</si>
  <si>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</si>
  <si>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</si>
  <si>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</si>
  <si>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</si>
  <si>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</si>
  <si>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</si>
  <si>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</si>
  <si>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</si>
  <si>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</si>
  <si>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</si>
  <si>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</si>
  <si>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</si>
  <si>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</si>
  <si>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</si>
  <si>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</si>
  <si>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</si>
  <si>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</si>
  <si>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</si>
  <si>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</si>
  <si>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</si>
  <si>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</si>
  <si>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</si>
  <si>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</si>
  <si>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</si>
  <si>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</si>
  <si>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</si>
  <si>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</si>
  <si>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</si>
  <si>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</si>
  <si>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</si>
  <si>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</si>
  <si>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</si>
  <si>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</si>
  <si>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</si>
  <si>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</si>
  <si>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</si>
  <si>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</si>
  <si>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</si>
  <si>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</si>
  <si>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</si>
  <si>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</si>
  <si>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</si>
  <si>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</si>
  <si>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</si>
  <si>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</si>
  <si>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</si>
  <si>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</si>
  <si>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</si>
  <si>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</si>
  <si>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</si>
  <si>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</si>
  <si>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</si>
  <si>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</si>
  <si>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</si>
  <si>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</si>
  <si>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</si>
  <si>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</si>
  <si>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</si>
  <si>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</si>
  <si>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</si>
  <si>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</si>
  <si>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</si>
  <si>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</si>
  <si>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</si>
  <si>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</si>
  <si>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</si>
  <si>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</si>
  <si>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</si>
  <si>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</si>
  <si>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</si>
  <si>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</si>
  <si>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</si>
  <si>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</si>
  <si>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</si>
  <si>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</si>
  <si>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</si>
  <si>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</si>
  <si>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</si>
  <si>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</si>
  <si>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</si>
  <si>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</si>
  <si>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</si>
  <si>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</si>
  <si>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</si>
  <si>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</si>
  <si>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</si>
  <si>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</si>
  <si>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</si>
  <si>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</si>
  <si>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</si>
  <si>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</si>
  <si>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</si>
  <si>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</si>
  <si>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</si>
  <si>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</si>
  <si>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</si>
  <si>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</si>
  <si>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</si>
  <si>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</si>
  <si>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</si>
  <si>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</si>
  <si>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</si>
  <si>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</si>
  <si>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</si>
  <si>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</si>
  <si>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</si>
  <si>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</si>
  <si>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</si>
  <si>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</si>
  <si>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</si>
  <si>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</si>
  <si>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</si>
  <si>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</si>
  <si>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</si>
  <si>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</si>
  <si>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</si>
  <si>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</si>
  <si>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</si>
  <si>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</si>
  <si>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</si>
  <si>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</si>
  <si>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</si>
  <si>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</si>
  <si>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</si>
  <si>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</si>
  <si>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</si>
  <si>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</si>
  <si>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</si>
  <si>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</si>
  <si>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</si>
  <si>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</si>
  <si>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</si>
  <si>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</si>
  <si>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</si>
  <si>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</si>
  <si>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</si>
  <si>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</si>
  <si>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</si>
  <si>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</si>
  <si>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</si>
  <si>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</si>
  <si>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</si>
  <si>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</si>
  <si>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</si>
  <si>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</si>
  <si>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</si>
  <si>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</si>
  <si>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</si>
  <si>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</si>
  <si>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</si>
  <si>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</si>
  <si>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</si>
  <si>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</si>
  <si>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</si>
  <si>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</si>
  <si>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</si>
  <si>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</si>
  <si>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</si>
  <si>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</si>
  <si>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</si>
  <si>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</si>
  <si>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</si>
  <si>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</si>
  <si>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</si>
  <si>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</si>
  <si>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</si>
  <si>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</si>
  <si>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</si>
  <si>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</si>
  <si>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</si>
  <si>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</si>
  <si>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</si>
  <si>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</si>
  <si>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</si>
  <si>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</si>
  <si>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</si>
  <si>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</si>
  <si>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</si>
  <si>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</si>
  <si>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</si>
  <si>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</si>
  <si>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</si>
  <si>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</si>
  <si>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</si>
  <si>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</si>
  <si>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</si>
  <si>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</si>
  <si>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</si>
  <si>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</si>
  <si>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</si>
  <si>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</si>
  <si>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</si>
  <si>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</si>
  <si>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</si>
  <si>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</si>
  <si>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</si>
  <si>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</si>
  <si>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</si>
  <si>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</si>
  <si>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</si>
  <si>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</si>
  <si>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</si>
  <si>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</si>
  <si>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</si>
  <si>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</si>
  <si>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</si>
  <si>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</si>
  <si>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</si>
  <si>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</si>
  <si>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</si>
  <si>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</si>
  <si>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</si>
  <si>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</si>
  <si>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</si>
  <si>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</si>
  <si>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</si>
  <si>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</si>
  <si>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</si>
  <si>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</si>
  <si>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</si>
  <si>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</si>
  <si>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</si>
  <si>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</si>
  <si>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</si>
  <si>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</si>
  <si>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</si>
  <si>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</si>
  <si>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</si>
  <si>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</si>
  <si>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</si>
  <si>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</si>
  <si>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</si>
  <si>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</si>
  <si>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</si>
  <si>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</si>
  <si>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</si>
  <si>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</si>
  <si>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</si>
  <si>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</si>
  <si>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</si>
  <si>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</si>
  <si>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</si>
  <si>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</si>
  <si>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</si>
  <si>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</si>
  <si>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</si>
  <si>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</si>
  <si>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</si>
  <si>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</si>
  <si>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</si>
  <si>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</si>
  <si>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</si>
  <si>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</si>
  <si>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</si>
  <si>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</si>
  <si>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</si>
  <si>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</si>
  <si>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</si>
  <si>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</si>
  <si>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</si>
  <si>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</si>
  <si>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</si>
  <si>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</si>
  <si>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</si>
  <si>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</si>
  <si>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</si>
  <si>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</si>
  <si>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</si>
  <si>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</si>
  <si>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</si>
  <si>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</si>
  <si>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</si>
  <si>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</si>
  <si>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</si>
  <si>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</si>
  <si>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</si>
  <si>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</si>
  <si>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</si>
  <si>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</si>
  <si>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</si>
  <si>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</si>
  <si>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</si>
  <si>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</si>
  <si>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</si>
  <si>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</si>
  <si>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</si>
  <si>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</si>
  <si>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</si>
  <si>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</si>
  <si>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</si>
  <si>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</si>
  <si>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</si>
  <si>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</si>
  <si>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</si>
  <si>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</si>
  <si>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</si>
  <si>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</si>
  <si>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</si>
  <si>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</si>
  <si>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</si>
  <si>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</si>
  <si>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</si>
  <si>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</si>
  <si>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</si>
  <si>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</si>
  <si>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</si>
  <si>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</si>
  <si>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</si>
  <si>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</si>
  <si>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</si>
  <si>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</si>
  <si>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</si>
  <si>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</si>
  <si>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</si>
  <si>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</si>
  <si>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</si>
  <si>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</si>
  <si>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</si>
  <si>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</si>
  <si>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</si>
  <si>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</si>
  <si>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</si>
  <si>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</si>
  <si>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</si>
  <si>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</si>
  <si>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</si>
  <si>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</si>
  <si>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</si>
  <si>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</si>
  <si>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</si>
  <si>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</si>
  <si>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</si>
  <si>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</si>
  <si>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</si>
  <si>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</si>
  <si>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</si>
  <si>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</si>
  <si>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</si>
  <si>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</si>
  <si>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</si>
  <si>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</si>
  <si>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</si>
  <si>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</si>
  <si>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</si>
  <si>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</si>
  <si>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</si>
  <si>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</si>
  <si>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</si>
  <si>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</si>
  <si>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</si>
  <si>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</si>
  <si>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</si>
  <si>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</si>
  <si>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</si>
  <si>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</si>
  <si>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</si>
  <si>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</si>
  <si>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</si>
  <si>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</si>
  <si>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</si>
  <si>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</si>
  <si>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</si>
  <si>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</si>
  <si>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</si>
  <si>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</si>
  <si>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</si>
  <si>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</si>
  <si>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</si>
  <si>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</si>
  <si>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</si>
  <si>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</si>
  <si>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</si>
  <si>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</si>
  <si>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</si>
  <si>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</si>
  <si>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</si>
  <si>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</si>
  <si>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</si>
  <si>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</si>
  <si>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</si>
  <si>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</si>
  <si>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</si>
  <si>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</si>
  <si>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</si>
  <si>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</si>
  <si>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</si>
  <si>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</si>
  <si>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</si>
  <si>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</si>
  <si>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</si>
  <si>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</si>
  <si>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</si>
  <si>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</si>
  <si>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</si>
  <si>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</si>
  <si>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</si>
  <si>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</si>
  <si>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</si>
  <si>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</si>
  <si>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</si>
  <si>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</si>
  <si>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</si>
  <si>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</si>
  <si>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</si>
  <si>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</si>
  <si>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</si>
  <si>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</si>
  <si>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</si>
  <si>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</si>
  <si>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</si>
  <si>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</si>
  <si>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</si>
  <si>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</si>
  <si>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</si>
  <si>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</si>
  <si>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</si>
  <si>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</si>
  <si>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</si>
  <si>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</si>
  <si>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</si>
  <si>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</si>
  <si>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</si>
  <si>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</si>
  <si>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</si>
  <si>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</si>
  <si>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</si>
  <si>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</si>
  <si>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</si>
  <si>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</si>
  <si>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</si>
  <si>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</si>
  <si>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</si>
  <si>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</si>
  <si>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</si>
  <si>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</si>
  <si>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</si>
  <si>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</si>
  <si>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</si>
  <si>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</si>
  <si>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</si>
  <si>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</si>
  <si>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</si>
  <si>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</si>
  <si>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</si>
  <si>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</si>
  <si>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</si>
  <si>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</si>
  <si>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</si>
  <si>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</si>
  <si>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</si>
  <si>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</si>
  <si>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</si>
  <si>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</si>
  <si>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</si>
  <si>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</si>
  <si>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</si>
  <si>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</si>
  <si>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</si>
  <si>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</si>
  <si>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</si>
  <si>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</si>
  <si>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</si>
  <si>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</si>
  <si>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</si>
  <si>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</si>
  <si>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</si>
  <si>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</si>
  <si>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</si>
  <si>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</si>
  <si>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</si>
  <si>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</si>
  <si>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</si>
  <si>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</si>
  <si>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</si>
  <si>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</si>
  <si>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</si>
  <si>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</si>
  <si>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</si>
  <si>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</si>
  <si>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</si>
  <si>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</si>
  <si>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</si>
  <si>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</si>
  <si>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</si>
  <si>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</si>
  <si>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</si>
  <si>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</si>
  <si>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</si>
  <si>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</si>
  <si>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</si>
  <si>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</si>
  <si>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</si>
  <si>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</si>
  <si>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</si>
  <si>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</si>
  <si>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</si>
  <si>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</si>
  <si>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</si>
  <si>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</si>
  <si>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</si>
  <si>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</si>
  <si>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</si>
  <si>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</si>
  <si>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</si>
  <si>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</si>
  <si>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</si>
  <si>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</si>
  <si>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</si>
  <si>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</si>
  <si>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</si>
  <si>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</si>
  <si>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</si>
  <si>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</si>
  <si>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</si>
  <si>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</si>
  <si>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</si>
  <si>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</si>
  <si>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</si>
  <si>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</si>
  <si>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</si>
  <si>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</si>
  <si>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</si>
  <si>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</si>
  <si>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</si>
  <si>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</si>
  <si>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</si>
  <si>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</si>
  <si>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</si>
  <si>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</si>
  <si>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</si>
  <si>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</si>
  <si>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</si>
  <si>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</si>
  <si>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</si>
  <si>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</si>
  <si>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</si>
  <si>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</si>
  <si>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</si>
  <si>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</si>
  <si>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</si>
  <si>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</si>
  <si>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</si>
  <si>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</si>
  <si>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</si>
  <si>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</si>
  <si>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</si>
  <si>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</si>
  <si>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</si>
  <si>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</si>
  <si>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</si>
  <si>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</si>
  <si>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</si>
  <si>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</si>
  <si>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</si>
  <si>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</si>
  <si>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</si>
  <si>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</si>
  <si>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</si>
  <si>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</si>
  <si>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</si>
  <si>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</si>
  <si>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</si>
  <si>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</si>
  <si>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</si>
  <si>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</si>
  <si>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</si>
  <si>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</si>
  <si>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</si>
  <si>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</si>
  <si>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</si>
  <si>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</si>
  <si>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</si>
  <si>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</si>
  <si>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</si>
  <si>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</si>
  <si>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</si>
  <si>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</si>
  <si>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</si>
  <si>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</si>
  <si>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</si>
  <si>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</si>
  <si>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</si>
  <si>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</si>
  <si>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</si>
  <si>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</si>
  <si>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</si>
  <si>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</si>
  <si>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</si>
  <si>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</si>
  <si>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</si>
  <si>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</si>
  <si>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</si>
  <si>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</si>
  <si>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</si>
  <si>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</si>
  <si>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</si>
  <si>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</si>
  <si>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</si>
  <si>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</si>
  <si>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</si>
  <si>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</si>
  <si>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</si>
  <si>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</si>
  <si>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</si>
  <si>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</si>
  <si>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</si>
  <si>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</si>
  <si>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</si>
  <si>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</si>
  <si>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</si>
  <si>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</si>
  <si>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</si>
  <si>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</si>
  <si>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</si>
  <si>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</si>
  <si>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</si>
  <si>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</si>
  <si>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</si>
  <si>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</si>
  <si>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</si>
  <si>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</si>
  <si>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</si>
  <si>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</si>
  <si>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</si>
  <si>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</si>
  <si>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</si>
  <si>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</si>
  <si>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</si>
  <si>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</si>
  <si>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</si>
  <si>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</si>
  <si>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</si>
  <si>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</si>
  <si>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</si>
  <si>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</si>
  <si>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</si>
  <si>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</si>
  <si>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</si>
  <si>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</si>
  <si>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</si>
  <si>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</si>
  <si>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</si>
  <si>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</si>
  <si>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</si>
  <si>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</si>
  <si>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</si>
  <si>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</si>
  <si>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</si>
  <si>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</si>
  <si>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</si>
  <si>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</si>
  <si>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</si>
  <si>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</si>
  <si>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</si>
  <si>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</si>
  <si>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</si>
  <si>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</si>
  <si>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</si>
  <si>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</si>
  <si>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</si>
  <si>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</si>
  <si>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</si>
  <si>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</si>
  <si>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</si>
  <si>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</si>
  <si>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</si>
  <si>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</si>
  <si>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</si>
  <si>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</si>
  <si>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</si>
  <si>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</si>
  <si>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</si>
  <si>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</si>
  <si>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</si>
  <si>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</si>
  <si>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</si>
  <si>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</si>
  <si>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</si>
  <si>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</si>
  <si>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</si>
  <si>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</si>
  <si>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</si>
  <si>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</si>
  <si>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</si>
  <si>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</si>
  <si>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</si>
  <si>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</si>
  <si>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</si>
  <si>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</si>
  <si>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</si>
  <si>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</si>
  <si>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</si>
  <si>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</si>
  <si>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</si>
  <si>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</si>
  <si>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</si>
  <si>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</si>
  <si>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</si>
  <si>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</si>
  <si>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</si>
  <si>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</si>
  <si>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</si>
  <si>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</si>
  <si>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</si>
  <si>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</si>
  <si>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</si>
  <si>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</si>
  <si>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</si>
  <si>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</si>
  <si>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</si>
  <si>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</si>
  <si>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</si>
  <si>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</si>
  <si>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</si>
  <si>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</si>
  <si>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</si>
  <si>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</si>
  <si>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</si>
  <si>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</si>
  <si>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</si>
  <si>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</si>
  <si>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</si>
  <si>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</si>
  <si>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</si>
  <si>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</si>
  <si>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</si>
  <si>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</si>
  <si>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</si>
  <si>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</si>
  <si>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</si>
  <si>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</si>
  <si>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</si>
  <si>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</si>
  <si>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</si>
  <si>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</si>
  <si>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</si>
  <si>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</si>
  <si>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</si>
  <si>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</si>
  <si>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</si>
  <si>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</si>
  <si>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</si>
  <si>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</si>
  <si>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</si>
  <si>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</si>
  <si>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</si>
  <si>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</si>
  <si>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</si>
  <si>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</si>
  <si>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</si>
  <si>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</si>
  <si>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</si>
  <si>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</si>
  <si>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</si>
  <si>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</si>
  <si>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</si>
  <si>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</si>
  <si>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</si>
  <si>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</si>
  <si>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</si>
  <si>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</si>
  <si>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</si>
  <si>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</si>
  <si>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</si>
  <si>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</si>
  <si>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</si>
  <si>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</si>
  <si>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</si>
  <si>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</si>
  <si>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</si>
  <si>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</si>
  <si>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</si>
  <si>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</si>
  <si>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</si>
  <si>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</si>
  <si>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</si>
  <si>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</si>
  <si>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</si>
  <si>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</si>
  <si>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</si>
  <si>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</si>
  <si>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</si>
  <si>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</si>
  <si>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</si>
  <si>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</si>
  <si>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</si>
  <si>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</si>
  <si>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</si>
  <si>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</si>
  <si>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</si>
  <si>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</si>
  <si>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</si>
  <si>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</si>
  <si>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</si>
  <si>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</si>
  <si>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</si>
  <si>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</si>
  <si>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</si>
  <si>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</si>
  <si>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</si>
  <si>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</si>
  <si>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</si>
  <si>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</si>
  <si>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</si>
  <si>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</si>
  <si>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</si>
  <si>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</si>
  <si>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</si>
  <si>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</si>
  <si>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</si>
  <si>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</si>
  <si>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</si>
  <si>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</si>
  <si>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</si>
  <si>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</si>
  <si>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</si>
  <si>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</si>
  <si>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</si>
  <si>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</si>
  <si>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</si>
  <si>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</si>
  <si>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</si>
  <si>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</si>
  <si>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</si>
  <si>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</si>
  <si>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</si>
  <si>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</si>
  <si>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</si>
  <si>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</si>
  <si>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</si>
  <si>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</si>
  <si>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</si>
  <si>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</si>
  <si>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</si>
  <si>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</si>
  <si>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</si>
  <si>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</si>
  <si>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</si>
  <si>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</si>
  <si>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</si>
  <si>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</si>
  <si>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</si>
  <si>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</si>
  <si>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</si>
  <si>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</si>
  <si>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</si>
  <si>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</si>
  <si>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</si>
  <si>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</si>
  <si>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</si>
  <si>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</si>
  <si>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</si>
  <si>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</si>
  <si>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</si>
  <si>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</si>
  <si>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</si>
  <si>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</si>
  <si>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</si>
  <si>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</si>
  <si>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</si>
  <si>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</si>
  <si>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</si>
  <si>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</si>
  <si>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</si>
  <si>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</si>
  <si>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</si>
  <si>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</si>
  <si>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</si>
  <si>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</si>
  <si>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</si>
  <si>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</si>
  <si>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</si>
  <si>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</si>
  <si>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</si>
  <si>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</si>
  <si>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</si>
  <si>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</si>
  <si>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</si>
  <si>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</si>
  <si>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</si>
  <si>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</si>
  <si>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</si>
  <si>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</si>
  <si>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</si>
  <si>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</si>
  <si>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</si>
  <si>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</si>
  <si>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</si>
  <si>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</si>
  <si>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</si>
  <si>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</si>
  <si>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</si>
  <si>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</si>
  <si>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</si>
  <si>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</si>
  <si>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</si>
  <si>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</si>
  <si>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</si>
  <si>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</si>
  <si>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</si>
  <si>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</si>
  <si>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</si>
  <si>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</si>
  <si>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</si>
  <si>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</si>
  <si>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</si>
  <si>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</si>
  <si>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</si>
  <si>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</si>
  <si>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</si>
  <si>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</si>
  <si>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</si>
  <si>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</si>
  <si>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</si>
  <si>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</si>
  <si>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</si>
  <si>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</si>
  <si>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</si>
  <si>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</si>
  <si>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</si>
  <si>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</si>
  <si>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</si>
  <si>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</si>
  <si>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</si>
  <si>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</si>
  <si>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</si>
  <si>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</si>
  <si>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</si>
  <si>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</si>
  <si>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</si>
  <si>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</si>
  <si>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</si>
  <si>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</si>
  <si>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</si>
  <si>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</si>
  <si>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</si>
  <si>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</si>
  <si>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</si>
  <si>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</si>
  <si>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</si>
  <si>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</si>
  <si>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</si>
  <si>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</si>
  <si>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</si>
  <si>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</si>
  <si>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</si>
  <si>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</si>
  <si>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</si>
  <si>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</si>
  <si>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</si>
  <si>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</si>
  <si>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</si>
  <si>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</si>
  <si>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</si>
  <si>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</si>
  <si>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</si>
  <si>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</si>
  <si>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</si>
  <si>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</si>
  <si>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</si>
  <si>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</si>
  <si>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</si>
  <si>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</si>
  <si>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</si>
  <si>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</si>
  <si>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</si>
  <si>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</si>
  <si>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</si>
  <si>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</si>
  <si>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</si>
  <si>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</si>
  <si>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</si>
  <si>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</si>
  <si>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</si>
  <si>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</si>
  <si>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</si>
  <si>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</si>
  <si>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</si>
  <si>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</si>
  <si>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</si>
  <si>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</si>
  <si>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</si>
  <si>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</si>
  <si>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</si>
  <si>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</si>
  <si>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</si>
  <si>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</si>
  <si>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</si>
  <si>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</si>
  <si>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</si>
  <si>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</si>
  <si>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</si>
  <si>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</si>
  <si>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</si>
  <si>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</si>
  <si>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</si>
  <si>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</si>
  <si>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</si>
  <si>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</si>
  <si>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</si>
  <si>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</si>
  <si>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</si>
  <si>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</si>
  <si>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</si>
  <si>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</si>
  <si>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</si>
  <si>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</si>
  <si>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</si>
  <si>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</si>
  <si>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</si>
  <si>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</si>
  <si>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</si>
  <si>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</si>
  <si>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</si>
  <si>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</si>
  <si>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</si>
  <si>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</si>
  <si>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</si>
  <si>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</si>
  <si>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</si>
  <si>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</si>
  <si>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</si>
  <si>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</si>
  <si>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</si>
  <si>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</si>
  <si>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</si>
  <si>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</si>
  <si>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</si>
  <si>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</si>
  <si>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</si>
  <si>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</si>
  <si>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</si>
  <si>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</si>
  <si>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</si>
  <si>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</si>
  <si>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</si>
  <si>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</si>
  <si>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</si>
  <si>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</si>
  <si>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</si>
  <si>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</si>
  <si>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</si>
  <si>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</si>
  <si>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</si>
  <si>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</si>
  <si>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</si>
  <si>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</si>
  <si>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</si>
  <si>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</si>
  <si>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</si>
  <si>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</si>
  <si>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</si>
  <si>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</si>
  <si>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</si>
  <si>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</si>
  <si>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</si>
  <si>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</si>
  <si>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</si>
  <si>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</si>
  <si>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</si>
  <si>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</si>
  <si>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</si>
  <si>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</si>
  <si>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</si>
  <si>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</si>
  <si>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</si>
  <si>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</si>
  <si>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</si>
  <si>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</si>
  <si>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</si>
  <si>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</si>
  <si>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</si>
  <si>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</si>
  <si>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</si>
  <si>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</si>
  <si>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</si>
  <si>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</si>
  <si>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</si>
  <si>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</si>
  <si>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</si>
  <si>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</si>
  <si>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</si>
  <si>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</si>
  <si>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</si>
  <si>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</si>
  <si>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</si>
  <si>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</si>
  <si>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</si>
  <si>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</si>
  <si>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</si>
  <si>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</si>
  <si>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</si>
  <si>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</si>
  <si>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</si>
  <si>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</si>
  <si>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</si>
  <si>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</si>
  <si>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</si>
  <si>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</si>
  <si>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</si>
  <si>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</si>
  <si>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</si>
  <si>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</si>
  <si>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</si>
  <si>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</si>
  <si>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</si>
  <si>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</si>
  <si>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</si>
  <si>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</si>
  <si>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</si>
  <si>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</si>
  <si>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</si>
  <si>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</si>
  <si>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</si>
  <si>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</si>
  <si>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</si>
  <si>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</si>
  <si>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</si>
  <si>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</si>
  <si>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</si>
  <si>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</si>
  <si>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</si>
  <si>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</si>
  <si>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</si>
  <si>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</si>
  <si>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</si>
  <si>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</si>
  <si>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</si>
  <si>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</si>
  <si>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</si>
  <si>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</si>
  <si>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</si>
  <si>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</si>
  <si>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</si>
  <si>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</si>
  <si>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</si>
  <si>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</si>
  <si>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</si>
  <si>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</si>
  <si>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</si>
  <si>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</si>
  <si>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</si>
  <si>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</si>
  <si>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</si>
  <si>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</si>
  <si>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</si>
  <si>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</si>
  <si>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</si>
  <si>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</si>
  <si>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</si>
  <si>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</si>
  <si>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</si>
  <si>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</si>
  <si>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</si>
  <si>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</si>
  <si>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</si>
  <si>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</si>
  <si>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</si>
  <si>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</si>
  <si>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</si>
  <si>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</si>
  <si>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</si>
  <si>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</si>
  <si>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</si>
  <si>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</si>
  <si>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</si>
  <si>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</si>
  <si>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</si>
  <si>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</si>
  <si>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</si>
  <si>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</si>
  <si>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</si>
  <si>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</si>
  <si>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</si>
  <si>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</si>
  <si>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</si>
  <si>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</si>
  <si>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</si>
  <si>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</si>
  <si>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</si>
  <si>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</si>
  <si>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</si>
  <si>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</si>
  <si>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</si>
  <si>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</si>
  <si>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</si>
  <si>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</si>
  <si>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</si>
  <si>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</si>
  <si>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</si>
  <si>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</si>
  <si>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</si>
  <si>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</si>
  <si>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</si>
  <si>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</si>
  <si>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</si>
  <si>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</si>
  <si>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</si>
  <si>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</si>
  <si>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</si>
  <si>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</si>
  <si>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</si>
  <si>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</si>
  <si>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</si>
  <si>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</si>
  <si>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</si>
  <si>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</si>
  <si>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</si>
  <si>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</si>
  <si>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</si>
  <si>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</si>
  <si>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</si>
  <si>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</si>
  <si>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</si>
  <si>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</si>
  <si>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</si>
  <si>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</si>
  <si>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</si>
  <si>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</si>
  <si>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</si>
  <si>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</si>
  <si>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</si>
  <si>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</si>
  <si>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</si>
  <si>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</si>
  <si>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</si>
  <si>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</si>
  <si>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</si>
  <si>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</si>
  <si>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</si>
  <si>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</si>
  <si>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</si>
  <si>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</si>
  <si>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</si>
  <si>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</si>
  <si>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</si>
  <si>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</si>
  <si>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</si>
  <si>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</si>
  <si>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</si>
  <si>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</si>
  <si>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</si>
  <si>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</si>
  <si>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</si>
  <si>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</si>
  <si>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</si>
  <si>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</si>
  <si>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</si>
  <si>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</si>
  <si>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</si>
  <si>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</si>
  <si>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</si>
  <si>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</si>
  <si>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</si>
  <si>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</si>
  <si>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</si>
  <si>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</si>
  <si>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</si>
  <si>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</si>
  <si>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</si>
  <si>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</si>
  <si>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</si>
  <si>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</si>
  <si>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</si>
  <si>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</si>
  <si>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</si>
  <si>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</si>
  <si>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</si>
  <si>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</si>
  <si>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</si>
  <si>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</si>
  <si>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</si>
  <si>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</si>
  <si>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</si>
  <si>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</si>
  <si>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</si>
  <si>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</si>
  <si>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</si>
  <si>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</si>
  <si>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</si>
  <si>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</si>
  <si>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</si>
  <si>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</si>
  <si>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</si>
  <si>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</si>
  <si>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</si>
  <si>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</si>
  <si>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</si>
  <si>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</si>
  <si>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</si>
  <si>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</si>
  <si>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</si>
  <si>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</si>
  <si>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</si>
  <si>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</si>
  <si>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</si>
  <si>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</si>
  <si>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</si>
  <si>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</si>
  <si>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</si>
  <si>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</si>
  <si>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</si>
  <si>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</si>
  <si>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</si>
  <si>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</si>
  <si>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</si>
  <si>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</si>
  <si>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</si>
  <si>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</si>
  <si>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</si>
  <si>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</si>
  <si>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</si>
  <si>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</si>
  <si>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</si>
  <si>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</si>
  <si>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</si>
  <si>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</si>
  <si>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</si>
  <si>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</si>
  <si>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</si>
  <si>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</si>
  <si>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</si>
  <si>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</si>
  <si>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</si>
  <si>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</si>
  <si>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</si>
  <si>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</si>
  <si>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</si>
  <si>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</si>
  <si>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</si>
  <si>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</si>
  <si>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</si>
  <si>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</si>
  <si>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</si>
  <si>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</si>
  <si>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</si>
  <si>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</si>
  <si>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</si>
  <si>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</si>
  <si>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</si>
  <si>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</si>
  <si>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</si>
  <si>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</si>
  <si>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</si>
  <si>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</si>
  <si>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</si>
  <si>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</si>
  <si>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</si>
  <si>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</si>
  <si>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</si>
  <si>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</si>
  <si>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</si>
  <si>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</si>
  <si>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</si>
  <si>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</si>
  <si>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</si>
  <si>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</si>
  <si>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</si>
  <si>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</si>
  <si>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</si>
  <si>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</si>
  <si>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</si>
  <si>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</si>
  <si>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</si>
  <si>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</si>
  <si>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</si>
  <si>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</si>
  <si>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</si>
  <si>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</si>
  <si>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</si>
  <si>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</si>
  <si>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</si>
  <si>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</si>
  <si>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</si>
  <si>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</si>
  <si>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</si>
  <si>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</si>
  <si>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</si>
  <si>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</si>
  <si>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</si>
  <si>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</si>
  <si>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</si>
  <si>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</si>
  <si>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</si>
  <si>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</si>
  <si>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</si>
  <si>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</si>
  <si>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</si>
  <si>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</si>
  <si>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</si>
  <si>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</si>
  <si>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</si>
  <si>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</si>
  <si>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</si>
  <si>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</si>
  <si>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</si>
  <si>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</si>
  <si>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</si>
  <si>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</si>
  <si>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</si>
  <si>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</si>
  <si>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</si>
  <si>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</si>
  <si>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</si>
  <si>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</si>
  <si>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</si>
  <si>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</si>
  <si>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</si>
  <si>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</si>
  <si>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</si>
  <si>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</si>
  <si>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</si>
  <si>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</si>
  <si>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</si>
  <si>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</si>
  <si>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</si>
  <si>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</si>
  <si>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</si>
  <si>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</si>
  <si>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</si>
  <si>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</si>
  <si>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</si>
  <si>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</si>
  <si>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</si>
  <si>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</si>
  <si>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</si>
  <si>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</si>
  <si>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</si>
  <si>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</si>
  <si>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</si>
  <si>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</si>
  <si>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</si>
  <si>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</si>
  <si>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</si>
  <si>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</si>
  <si>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</si>
  <si>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</si>
  <si>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</si>
  <si>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</si>
  <si>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</si>
  <si>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</si>
  <si>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</si>
  <si>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</si>
  <si>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</si>
  <si>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</si>
  <si>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</si>
  <si>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</si>
  <si>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</si>
  <si>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</si>
  <si>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</si>
  <si>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</si>
  <si>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</si>
  <si>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</si>
  <si>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</si>
  <si>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</si>
  <si>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</si>
  <si>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</si>
  <si>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</si>
  <si>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</si>
  <si>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</si>
  <si>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</si>
  <si>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</si>
  <si>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</si>
  <si>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</si>
  <si>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</si>
  <si>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</si>
  <si>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</si>
  <si>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</si>
  <si>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</si>
  <si>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</si>
  <si>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</si>
  <si>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</si>
  <si>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</si>
  <si>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</si>
  <si>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</si>
  <si>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</si>
  <si>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</si>
  <si>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</si>
  <si>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</si>
  <si>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</si>
  <si>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</si>
  <si>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</si>
  <si>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</si>
  <si>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</si>
  <si>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</si>
  <si>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</si>
  <si>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</si>
  <si>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</si>
  <si>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</si>
  <si>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</si>
  <si>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</si>
  <si>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</si>
  <si>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</si>
  <si>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</si>
  <si>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</si>
  <si>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</si>
  <si>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</si>
  <si>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</si>
  <si>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</si>
  <si>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</si>
  <si>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</si>
  <si>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</si>
  <si>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</si>
  <si>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</si>
  <si>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</si>
  <si>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</si>
  <si>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</si>
  <si>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</si>
  <si>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</si>
  <si>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</si>
  <si>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</si>
  <si>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</si>
  <si>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</si>
  <si>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</si>
  <si>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</si>
  <si>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</si>
  <si>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</si>
  <si>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</si>
  <si>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</si>
  <si>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</si>
  <si>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</si>
  <si>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</si>
  <si>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</si>
  <si>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</si>
  <si>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</si>
  <si>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</si>
  <si>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</si>
  <si>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</si>
  <si>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</si>
  <si>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</si>
  <si>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</si>
  <si>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</si>
  <si>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</si>
  <si>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</si>
  <si>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</si>
  <si>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</si>
  <si>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</si>
  <si>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</si>
  <si>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</si>
  <si>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</si>
  <si>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</si>
  <si>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</si>
  <si>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</si>
  <si>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</si>
  <si>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</si>
  <si>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</si>
  <si>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</si>
  <si>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</si>
  <si>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</si>
  <si>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</si>
  <si>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</si>
  <si>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</si>
  <si>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</si>
  <si>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</si>
  <si>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</si>
  <si>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</si>
  <si>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</si>
  <si>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</si>
  <si>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</si>
  <si>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</si>
  <si>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</si>
  <si>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</si>
  <si>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</si>
  <si>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</si>
  <si>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</si>
  <si>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</si>
  <si>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</si>
  <si>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</si>
  <si>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</si>
  <si>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</si>
  <si>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</si>
  <si>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</si>
  <si>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</si>
  <si>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</si>
  <si>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</si>
  <si>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</si>
  <si>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</si>
  <si>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</si>
  <si>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</si>
  <si>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</si>
  <si>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</si>
  <si>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</si>
  <si>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</si>
  <si>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</si>
  <si>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</si>
  <si>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</si>
  <si>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</si>
  <si>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</si>
  <si>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</si>
  <si>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</si>
  <si>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</si>
  <si>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</si>
  <si>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</si>
  <si>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</si>
  <si>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</si>
  <si>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</si>
  <si>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</si>
  <si>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</si>
  <si>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</si>
  <si>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</si>
  <si>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</si>
  <si>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</si>
  <si>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</si>
  <si>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</si>
  <si>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</si>
  <si>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</si>
  <si>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</si>
  <si>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</si>
  <si>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</si>
  <si>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</si>
  <si>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</si>
  <si>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</si>
  <si>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</si>
  <si>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</si>
  <si>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</si>
  <si>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</si>
  <si>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</si>
  <si>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</si>
  <si>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</si>
  <si>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</si>
  <si>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</si>
  <si>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</si>
  <si>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</si>
  <si>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</si>
  <si>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</si>
  <si>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</si>
  <si>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</si>
  <si>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</si>
  <si>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</si>
  <si>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</si>
  <si>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</si>
  <si>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</si>
  <si>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</si>
  <si>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</si>
  <si>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</si>
  <si>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</si>
  <si>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</si>
  <si>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</si>
  <si>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</si>
  <si>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</si>
  <si>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</si>
  <si>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</si>
  <si>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</si>
  <si>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</si>
  <si>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</si>
  <si>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</si>
  <si>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</si>
  <si>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</si>
  <si>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</si>
  <si>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</si>
  <si>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</si>
  <si>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</si>
  <si>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</si>
  <si>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</si>
  <si>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</si>
  <si>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</si>
  <si>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</si>
  <si>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</si>
  <si>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</si>
  <si>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</si>
  <si>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</si>
  <si>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</si>
  <si>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</si>
  <si>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</si>
  <si>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</si>
  <si>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</si>
  <si>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</si>
  <si>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</si>
  <si>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</si>
  <si>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</si>
  <si>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</si>
  <si>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</si>
  <si>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</si>
  <si>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</si>
  <si>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</si>
  <si>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</si>
  <si>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</si>
  <si>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</si>
  <si>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</si>
  <si>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</si>
  <si>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</si>
  <si>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</si>
  <si>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</si>
  <si>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</si>
  <si>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</si>
  <si>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</si>
  <si>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</si>
  <si>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</si>
  <si>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</si>
  <si>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</si>
  <si>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</si>
  <si>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</si>
  <si>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</si>
  <si>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</si>
  <si>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</si>
  <si>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</si>
  <si>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</si>
  <si>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</si>
  <si>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</si>
  <si>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</si>
  <si>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</si>
  <si>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</si>
  <si>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</si>
  <si>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</si>
  <si>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</si>
  <si>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</si>
  <si>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</si>
  <si>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</si>
  <si>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</si>
  <si>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</si>
  <si>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</si>
  <si>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</si>
  <si>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</si>
  <si>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</si>
  <si>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</si>
  <si>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</si>
  <si>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</si>
  <si>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</si>
  <si>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</si>
  <si>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</si>
  <si>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</si>
  <si>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</si>
  <si>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</si>
  <si>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</si>
  <si>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</si>
  <si>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</si>
  <si>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</si>
  <si>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</si>
  <si>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</si>
  <si>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</si>
  <si>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</si>
  <si>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</si>
  <si>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</si>
  <si>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</si>
  <si>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</si>
  <si>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</si>
  <si>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</si>
  <si>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</si>
  <si>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</si>
  <si>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</si>
  <si>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</si>
  <si>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</si>
  <si>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</si>
  <si>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</si>
  <si>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</si>
  <si>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</si>
  <si>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</si>
  <si>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</si>
  <si>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</si>
  <si>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</si>
  <si>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</si>
  <si>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</si>
  <si>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</si>
  <si>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</si>
  <si>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</si>
  <si>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</si>
  <si>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</si>
  <si>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</si>
  <si>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</si>
  <si>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</si>
  <si>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</si>
  <si>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</si>
  <si>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</si>
  <si>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</si>
  <si>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</si>
  <si>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</si>
  <si>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</si>
  <si>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</si>
  <si>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</si>
  <si>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</si>
  <si>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</si>
  <si>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</si>
  <si>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</si>
  <si>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</si>
  <si>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</si>
  <si>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</si>
  <si>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</si>
  <si>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</si>
  <si>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</si>
  <si>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</si>
  <si>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</si>
  <si>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</si>
  <si>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</si>
  <si>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</si>
  <si>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</si>
  <si>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</si>
  <si>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</si>
  <si>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</si>
  <si>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</si>
  <si>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</si>
  <si>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</si>
  <si>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</si>
  <si>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</si>
  <si>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</si>
  <si>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</si>
  <si>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</si>
  <si>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</si>
  <si>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</si>
  <si>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</si>
  <si>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</si>
  <si>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</si>
  <si>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</si>
  <si>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</si>
  <si>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</si>
  <si>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</si>
  <si>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</si>
  <si>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</si>
  <si>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</si>
  <si>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</si>
  <si>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</si>
  <si>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</si>
  <si>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</si>
  <si>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</si>
  <si>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</si>
  <si>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</si>
  <si>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</si>
  <si>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</si>
  <si>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</si>
  <si>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</si>
  <si>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</si>
  <si>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</si>
  <si>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</si>
  <si>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</si>
  <si>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</si>
  <si>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</si>
  <si>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</si>
  <si>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</si>
  <si>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</si>
  <si>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</si>
  <si>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</si>
  <si>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</si>
  <si>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</si>
  <si>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</si>
  <si>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</si>
  <si>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</si>
  <si>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</si>
  <si>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</si>
  <si>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</si>
  <si>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</si>
  <si>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</si>
  <si>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</si>
  <si>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</si>
  <si>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</si>
  <si>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</si>
  <si>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</si>
  <si>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</si>
  <si>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</si>
  <si>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</si>
  <si>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</si>
  <si>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</si>
  <si>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</si>
  <si>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</si>
  <si>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</si>
  <si>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</si>
  <si>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</si>
  <si>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</si>
  <si>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</si>
  <si>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</si>
  <si>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</si>
  <si>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</si>
  <si>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</si>
  <si>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</si>
  <si>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</si>
  <si>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</si>
  <si>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</si>
  <si>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</si>
  <si>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</si>
  <si>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</si>
  <si>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</si>
  <si>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</si>
  <si>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</si>
  <si>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</si>
  <si>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</si>
  <si>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</si>
  <si>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</si>
  <si>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</si>
  <si>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</si>
  <si>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</si>
  <si>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</si>
  <si>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</si>
  <si>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</si>
  <si>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</si>
  <si>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</si>
  <si>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</si>
  <si>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</si>
  <si>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</si>
  <si>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</si>
  <si>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</si>
  <si>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</si>
  <si>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</si>
  <si>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</si>
  <si>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</si>
  <si>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</si>
  <si>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</si>
  <si>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</si>
  <si>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</si>
  <si>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</si>
  <si>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</si>
  <si>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</si>
  <si>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</si>
  <si>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</si>
  <si>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</si>
  <si>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</si>
  <si>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</si>
  <si>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</si>
  <si>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</si>
  <si>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</si>
  <si>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</si>
  <si>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</si>
  <si>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</si>
  <si>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</si>
  <si>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</si>
  <si>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</si>
  <si>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</si>
  <si>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</si>
  <si>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</si>
  <si>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</si>
  <si>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</si>
  <si>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</si>
  <si>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</si>
  <si>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</si>
  <si>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</si>
  <si>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</si>
  <si>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</si>
  <si>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</si>
  <si>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</si>
  <si>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</si>
  <si>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</si>
  <si>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</si>
  <si>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</si>
  <si>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</si>
  <si>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</si>
  <si>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</si>
  <si>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</si>
  <si>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</si>
  <si>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</si>
  <si>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</si>
  <si>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</si>
  <si>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</si>
  <si>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</si>
  <si>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</si>
  <si>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</si>
  <si>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</si>
  <si>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</si>
  <si>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</si>
  <si>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</si>
  <si>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</si>
  <si>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</si>
  <si>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</si>
  <si>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</si>
  <si>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</si>
  <si>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</si>
  <si>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</si>
  <si>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</si>
  <si>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</si>
  <si>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</si>
  <si>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</si>
  <si>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</si>
  <si>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</si>
  <si>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</si>
  <si>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</si>
  <si>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</si>
  <si>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</si>
  <si>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</si>
  <si>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</si>
  <si>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</si>
  <si>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</si>
  <si>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</si>
  <si>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</si>
  <si>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</si>
  <si>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</si>
  <si>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</si>
  <si>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</si>
  <si>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</si>
  <si>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</si>
  <si>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</si>
  <si>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</si>
  <si>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</si>
  <si>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</si>
  <si>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</si>
  <si>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</si>
  <si>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</si>
  <si>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</si>
  <si>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</si>
  <si>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</si>
  <si>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</si>
  <si>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</si>
  <si>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</si>
  <si>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</si>
  <si>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</si>
  <si>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</si>
  <si>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</si>
  <si>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</si>
  <si>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</si>
  <si>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</si>
  <si>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</si>
  <si>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</si>
  <si>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</si>
  <si>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</si>
  <si>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</si>
  <si>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</si>
  <si>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</si>
  <si>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</si>
  <si>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</si>
  <si>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</si>
  <si>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</si>
  <si>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</si>
  <si>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</si>
  <si>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</si>
  <si>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</si>
  <si>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</si>
  <si>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</si>
  <si>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</si>
  <si>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</si>
  <si>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</si>
  <si>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</si>
  <si>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</si>
  <si>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</si>
  <si>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</si>
  <si>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</si>
  <si>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</si>
  <si>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</si>
  <si>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</si>
  <si>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</si>
  <si>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</si>
  <si>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</si>
  <si>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</si>
  <si>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</si>
  <si>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</si>
  <si>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</si>
  <si>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</si>
  <si>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</si>
  <si>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</si>
  <si>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</si>
  <si>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</si>
  <si>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</si>
  <si>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</si>
  <si>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</si>
  <si>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</si>
  <si>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</si>
  <si>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</si>
  <si>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</si>
  <si>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</si>
  <si>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</si>
  <si>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</si>
  <si>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</si>
  <si>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</si>
  <si>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</si>
  <si>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</si>
  <si>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</si>
  <si>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</si>
  <si>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</si>
  <si>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</si>
  <si>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</si>
  <si>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</si>
  <si>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</si>
  <si>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</si>
  <si>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</si>
  <si>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</si>
  <si>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</si>
  <si>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</si>
  <si>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</si>
  <si>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</si>
  <si>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</si>
  <si>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</si>
  <si>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</si>
  <si>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</si>
  <si>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</si>
  <si>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</si>
  <si>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</si>
  <si>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</si>
  <si>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</si>
  <si>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</si>
  <si>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</si>
  <si>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</si>
  <si>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</si>
  <si>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</si>
  <si>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</si>
  <si>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</si>
  <si>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</si>
  <si>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</si>
  <si>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</si>
  <si>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</si>
  <si>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</si>
  <si>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</si>
  <si>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</si>
  <si>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</si>
  <si>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</si>
  <si>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</si>
  <si>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</si>
  <si>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</si>
  <si>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</si>
  <si>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</si>
  <si>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</si>
  <si>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</si>
  <si>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</si>
  <si>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</si>
  <si>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</si>
  <si>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</si>
  <si>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</si>
  <si>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</si>
  <si>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</si>
  <si>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</si>
  <si>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</si>
  <si>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</si>
  <si>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</si>
  <si>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</si>
  <si>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</si>
  <si>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</si>
  <si>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</si>
  <si>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</si>
  <si>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</si>
  <si>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</si>
  <si>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</si>
  <si>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</si>
  <si>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</si>
  <si>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</si>
  <si>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</si>
  <si>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</si>
  <si>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</si>
  <si>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</si>
  <si>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</si>
  <si>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</si>
  <si>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</si>
  <si>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</si>
  <si>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</si>
  <si>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</si>
  <si>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</si>
  <si>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</si>
  <si>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</si>
  <si>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</si>
  <si>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</si>
  <si>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</si>
  <si>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</si>
  <si>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</si>
  <si>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</si>
  <si>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</si>
  <si>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</si>
  <si>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</si>
  <si>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</si>
  <si>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</si>
  <si>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</si>
  <si>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</si>
  <si>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</si>
  <si>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</si>
  <si>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</si>
  <si>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</si>
  <si>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</si>
  <si>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</si>
  <si>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</si>
  <si>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</si>
  <si>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</si>
  <si>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</si>
  <si>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</si>
  <si>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</si>
  <si>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</si>
  <si>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</si>
  <si>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</si>
  <si>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</si>
  <si>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</si>
  <si>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</si>
  <si>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</si>
  <si>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</si>
  <si>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</si>
  <si>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</si>
  <si>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</si>
  <si>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</si>
  <si>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</si>
  <si>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</si>
  <si>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</si>
  <si>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</si>
  <si>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</si>
  <si>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</si>
  <si>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</si>
  <si>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</si>
  <si>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</si>
  <si>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</si>
  <si>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</si>
  <si>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</si>
  <si>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</si>
  <si>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</si>
  <si>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</si>
  <si>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</si>
  <si>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</si>
  <si>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</si>
  <si>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</si>
  <si>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</si>
  <si>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</si>
  <si>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</si>
  <si>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</si>
  <si>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</si>
  <si>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</si>
  <si>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</si>
  <si>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</si>
  <si>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</si>
  <si>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</si>
  <si>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</si>
  <si>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</si>
  <si>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</si>
  <si>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</si>
  <si>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</si>
  <si>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</si>
  <si>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</si>
  <si>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</si>
  <si>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</si>
  <si>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</si>
  <si>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</si>
  <si>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</si>
  <si>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</si>
  <si>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</si>
  <si>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</si>
  <si>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</si>
  <si>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</si>
  <si>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</si>
  <si>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</si>
  <si>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</si>
  <si>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</si>
  <si>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</si>
  <si>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</si>
  <si>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</si>
  <si>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</si>
  <si>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</si>
  <si>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</si>
  <si>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</si>
  <si>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</si>
  <si>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</si>
  <si>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</si>
  <si>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</si>
  <si>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</si>
  <si>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</si>
  <si>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</si>
  <si>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</si>
  <si>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</si>
  <si>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</si>
  <si>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</si>
  <si>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</si>
  <si>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</si>
  <si>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</si>
  <si>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</si>
  <si>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</si>
  <si>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</si>
  <si>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</si>
  <si>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</si>
  <si>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</si>
  <si>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</si>
  <si>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</si>
  <si>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</si>
  <si>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</si>
  <si>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</si>
  <si>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</si>
  <si>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</si>
  <si>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</si>
  <si>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</si>
  <si>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</si>
  <si>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</si>
  <si>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</si>
  <si>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</si>
  <si>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</si>
  <si>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</si>
  <si>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</si>
  <si>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</si>
  <si>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</si>
  <si>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</si>
  <si>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</si>
  <si>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</si>
  <si>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</si>
  <si>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</si>
  <si>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</si>
  <si>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</si>
  <si>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</si>
  <si>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</si>
  <si>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</si>
  <si>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</si>
  <si>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</si>
  <si>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</si>
  <si>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</si>
  <si>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</si>
  <si>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</si>
  <si>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</si>
  <si>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</si>
  <si>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</si>
  <si>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</si>
  <si>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</si>
  <si>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</si>
  <si>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</si>
  <si>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</si>
  <si>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</si>
  <si>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</si>
  <si>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</si>
  <si>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</si>
  <si>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</si>
  <si>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</si>
  <si>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</si>
  <si>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</si>
  <si>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</si>
  <si>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</si>
  <si>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</si>
  <si>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</si>
  <si>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</si>
  <si>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</si>
  <si>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</si>
  <si>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</si>
  <si>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</si>
  <si>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</si>
  <si>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</si>
  <si>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</si>
  <si>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</si>
  <si>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</si>
  <si>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</si>
  <si>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</si>
  <si>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</si>
  <si>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</si>
  <si>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</si>
  <si>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</si>
  <si>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</si>
  <si>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</si>
  <si>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</si>
  <si>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</si>
  <si>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</si>
  <si>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</si>
  <si>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</si>
  <si>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</si>
  <si>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</si>
  <si>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</si>
  <si>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</si>
  <si>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</si>
  <si>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</si>
  <si>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</si>
  <si>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</si>
  <si>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</si>
  <si>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</si>
  <si>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</si>
  <si>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</si>
  <si>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</si>
  <si>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</si>
  <si>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</si>
  <si>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</si>
  <si>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</si>
  <si>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</si>
  <si>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</si>
  <si>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</si>
  <si>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</si>
  <si>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</si>
  <si>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</si>
  <si>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</si>
  <si>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</si>
  <si>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</si>
  <si>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</si>
  <si>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</si>
  <si>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</si>
  <si>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</si>
  <si>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</si>
  <si>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</si>
  <si>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</si>
  <si>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</si>
  <si>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</si>
  <si>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</si>
  <si>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</si>
  <si>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</si>
  <si>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</si>
  <si>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</si>
  <si>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</si>
  <si>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</si>
  <si>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</si>
  <si>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</si>
  <si>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</si>
  <si>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</si>
  <si>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</si>
  <si>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</si>
  <si>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</si>
  <si>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</si>
  <si>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</si>
  <si>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</si>
  <si>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</si>
  <si>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</si>
  <si>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</si>
  <si>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</si>
  <si>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</si>
  <si>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</si>
  <si>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</si>
  <si>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</si>
  <si>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</si>
  <si>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</si>
  <si>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</si>
  <si>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</si>
  <si>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</si>
  <si>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</si>
  <si>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</si>
  <si>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</si>
  <si>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</si>
  <si>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</si>
  <si>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</si>
  <si>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</si>
  <si>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</si>
  <si>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</si>
  <si>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</si>
  <si>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</si>
  <si>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</si>
  <si>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</si>
  <si>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</si>
  <si>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</si>
  <si>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</si>
  <si>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</si>
  <si>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</si>
  <si>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</si>
  <si>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</si>
  <si>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</si>
  <si>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</si>
  <si>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</si>
  <si>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</si>
  <si>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</si>
  <si>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</si>
  <si>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</si>
  <si>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</si>
  <si>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</si>
  <si>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</si>
  <si>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</si>
  <si>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</si>
  <si>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</si>
  <si>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</si>
  <si>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</si>
  <si>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</si>
  <si>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</si>
  <si>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</si>
  <si>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</si>
  <si>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</si>
  <si>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</si>
  <si>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</si>
  <si>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</si>
  <si>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</si>
  <si>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</si>
  <si>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</si>
  <si>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</si>
  <si>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</si>
  <si>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</si>
  <si>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</si>
  <si>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</si>
  <si>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</si>
  <si>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</si>
  <si>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</si>
  <si>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</si>
  <si>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</si>
  <si>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</si>
  <si>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</si>
  <si>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</si>
  <si>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</si>
  <si>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</si>
  <si>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</si>
  <si>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</si>
  <si>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</si>
  <si>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</si>
  <si>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</si>
  <si>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</si>
  <si>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</si>
  <si>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</si>
  <si>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</si>
  <si>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</si>
  <si>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</si>
  <si>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</si>
  <si>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</si>
  <si>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</si>
  <si>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</si>
  <si>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</si>
  <si>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</si>
  <si>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</si>
  <si>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</si>
  <si>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</si>
  <si>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</si>
  <si>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</si>
  <si>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</si>
  <si>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</si>
  <si>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</si>
  <si>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</si>
  <si>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</si>
  <si>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</si>
  <si>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</si>
  <si>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</si>
  <si>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</si>
  <si>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</si>
  <si>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</si>
  <si>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</si>
  <si>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</si>
  <si>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</si>
  <si>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</si>
  <si>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</si>
  <si>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</si>
  <si>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</si>
  <si>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</si>
  <si>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</si>
  <si>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</si>
  <si>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</si>
  <si>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</si>
  <si>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</si>
  <si>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</si>
  <si>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</si>
  <si>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</si>
  <si>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</si>
  <si>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</si>
  <si>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</si>
  <si>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</si>
  <si>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</si>
  <si>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</si>
  <si>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</si>
  <si>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</si>
  <si>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</si>
  <si>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</si>
  <si>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</si>
  <si>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</si>
  <si>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</si>
  <si>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</si>
  <si>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</si>
  <si>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</si>
  <si>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</si>
  <si>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</si>
  <si>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</si>
  <si>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</si>
  <si>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</si>
  <si>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</si>
  <si>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</si>
  <si>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</si>
  <si>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</si>
  <si>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</si>
  <si>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</si>
  <si>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</si>
  <si>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</si>
  <si>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</si>
  <si>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</si>
  <si>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</si>
  <si>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</si>
  <si>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</si>
  <si>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</si>
  <si>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</si>
  <si>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</si>
  <si>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</si>
  <si>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</si>
  <si>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</si>
  <si>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</si>
  <si>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</si>
  <si>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</si>
  <si>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</si>
  <si>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</si>
  <si>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</si>
  <si>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</si>
  <si>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</si>
  <si>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</si>
  <si>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</si>
  <si>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</si>
  <si>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</si>
  <si>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</si>
  <si>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</si>
  <si>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</si>
  <si>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</si>
  <si>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</si>
  <si>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</si>
  <si>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</si>
  <si>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</si>
  <si>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</si>
  <si>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</si>
  <si>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</si>
  <si>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</si>
  <si>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</si>
  <si>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</si>
  <si>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</si>
  <si>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</si>
  <si>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</si>
  <si>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</si>
  <si>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</si>
  <si>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</si>
  <si>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</si>
  <si>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</si>
  <si>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</si>
  <si>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</si>
  <si>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</si>
  <si>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</si>
  <si>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</si>
  <si>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</si>
  <si>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</si>
  <si>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</si>
  <si>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</si>
  <si>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</si>
  <si>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</si>
  <si>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</si>
  <si>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</si>
  <si>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</si>
  <si>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</si>
  <si>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</si>
  <si>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</si>
  <si>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</si>
  <si>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</si>
  <si>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</si>
  <si>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</si>
  <si>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</si>
  <si>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</si>
  <si>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</si>
  <si>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</si>
  <si>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</si>
  <si>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</si>
  <si>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</si>
  <si>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</si>
  <si>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</si>
  <si>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</si>
  <si>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</si>
  <si>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</si>
  <si>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</si>
  <si>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</si>
  <si>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</si>
  <si>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</si>
  <si>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</si>
  <si>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</si>
  <si>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</si>
  <si>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</si>
  <si>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</si>
  <si>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</si>
  <si>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</si>
  <si>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</si>
  <si>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</si>
  <si>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</si>
  <si>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</si>
  <si>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</si>
  <si>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</si>
  <si>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</si>
  <si>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</si>
  <si>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</si>
  <si>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</si>
  <si>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</si>
  <si>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</si>
  <si>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</si>
  <si>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</si>
  <si>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</si>
  <si>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</si>
  <si>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</si>
  <si>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</si>
  <si>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</si>
  <si>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</si>
  <si>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</si>
  <si>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</si>
  <si>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</si>
  <si>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</si>
  <si>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</si>
  <si>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</si>
  <si>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</si>
  <si>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</si>
  <si>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</si>
  <si>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</si>
  <si>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</si>
  <si>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</si>
  <si>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</si>
  <si>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</si>
  <si>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</si>
  <si>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</si>
  <si>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</si>
  <si>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</si>
  <si>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</si>
  <si>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</si>
  <si>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</si>
  <si>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</si>
  <si>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</si>
  <si>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</si>
  <si>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</si>
  <si>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</si>
  <si>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</si>
  <si>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</si>
  <si>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</si>
  <si>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</si>
  <si>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</si>
  <si>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</si>
  <si>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</si>
  <si>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</si>
  <si>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</si>
  <si>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</si>
  <si>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</si>
  <si>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</si>
  <si>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</si>
  <si>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</si>
  <si>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</si>
  <si>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</si>
  <si>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</si>
  <si>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</si>
  <si>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</si>
  <si>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</si>
  <si>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</si>
  <si>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</si>
  <si>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</si>
  <si>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</si>
  <si>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</si>
  <si>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</si>
  <si>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</si>
  <si>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</si>
  <si>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</si>
  <si>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</si>
  <si>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</si>
  <si>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</si>
  <si>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</si>
  <si>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</si>
  <si>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</si>
  <si>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</si>
  <si>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</si>
  <si>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</si>
  <si>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</si>
  <si>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</si>
  <si>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</si>
  <si>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</si>
  <si>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</si>
  <si>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</si>
  <si>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</si>
  <si>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</si>
  <si>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</si>
  <si>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</si>
  <si>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</si>
  <si>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</si>
  <si>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</si>
  <si>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</si>
  <si>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</si>
  <si>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</si>
  <si>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</si>
  <si>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</si>
  <si>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</si>
  <si>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</si>
  <si>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</si>
  <si>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</si>
  <si>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</si>
  <si>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</si>
  <si>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</si>
  <si>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</si>
  <si>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</si>
  <si>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</si>
  <si>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</si>
  <si>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</si>
  <si>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</si>
  <si>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</si>
  <si>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</si>
  <si>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</si>
  <si>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</si>
  <si>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</si>
  <si>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</si>
  <si>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</si>
  <si>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</si>
  <si>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</si>
  <si>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</si>
  <si>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</si>
  <si>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</si>
  <si>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</si>
  <si>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</si>
  <si>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</si>
  <si>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</si>
  <si>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</si>
  <si>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</si>
  <si>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</si>
  <si>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</si>
  <si>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</si>
  <si>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</si>
  <si>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</si>
  <si>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</si>
  <si>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</si>
  <si>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</si>
  <si>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</si>
  <si>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</si>
  <si>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</si>
  <si>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</si>
  <si>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</si>
  <si>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</si>
  <si>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</si>
  <si>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</si>
  <si>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</si>
  <si>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</si>
  <si>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</si>
  <si>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</si>
  <si>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</si>
  <si>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</si>
  <si>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</si>
  <si>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</si>
  <si>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</si>
  <si>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</si>
  <si>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</si>
  <si>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</si>
  <si>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</si>
  <si>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</si>
  <si>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</si>
  <si>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</si>
  <si>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</si>
  <si>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</si>
  <si>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</si>
  <si>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</si>
  <si>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</si>
  <si>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</si>
  <si>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</si>
  <si>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</si>
  <si>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</si>
  <si>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</si>
  <si>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</si>
  <si>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</si>
  <si>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</si>
  <si>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</si>
  <si>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</si>
  <si>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</si>
  <si>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</si>
  <si>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</si>
  <si>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</si>
  <si>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</si>
  <si>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</si>
  <si>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</si>
  <si>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</si>
  <si>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</si>
  <si>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</si>
  <si>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</si>
  <si>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</si>
  <si>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</si>
  <si>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</si>
  <si>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</si>
  <si>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</si>
  <si>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</si>
  <si>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</si>
  <si>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</si>
  <si>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</si>
  <si>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</si>
  <si>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</si>
  <si>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</si>
  <si>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</si>
  <si>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</si>
  <si>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</si>
  <si>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</si>
  <si>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</si>
  <si>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</si>
  <si>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</si>
  <si>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</si>
  <si>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</si>
  <si>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</si>
  <si>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</si>
  <si>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</si>
  <si>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</si>
  <si>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</si>
  <si>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</si>
  <si>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</si>
  <si>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</si>
  <si>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</si>
  <si>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</si>
  <si>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</si>
  <si>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</si>
  <si>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</si>
  <si>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</si>
  <si>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</si>
  <si>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</si>
  <si>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</si>
  <si>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</si>
  <si>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</si>
  <si>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</si>
  <si>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</si>
  <si>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</si>
  <si>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</si>
  <si>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</si>
  <si>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</si>
  <si>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</si>
  <si>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</si>
  <si>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</si>
  <si>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</si>
  <si>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</si>
  <si>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</si>
  <si>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</si>
  <si>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</si>
  <si>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</si>
  <si>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</si>
  <si>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</si>
  <si>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</si>
  <si>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</si>
  <si>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</si>
  <si>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</si>
  <si>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</si>
  <si>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</si>
  <si>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</si>
  <si>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</si>
  <si>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</si>
  <si>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</si>
  <si>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</si>
  <si>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</si>
  <si>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</si>
  <si>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</si>
  <si>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</si>
  <si>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</si>
  <si>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</si>
  <si>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</si>
  <si>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</si>
  <si>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</si>
  <si>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</si>
  <si>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</si>
  <si>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</si>
  <si>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</si>
  <si>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</si>
  <si>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</si>
  <si>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</si>
  <si>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</si>
  <si>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</si>
  <si>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</si>
  <si>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</si>
  <si>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</si>
  <si>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</si>
  <si>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</si>
  <si>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</si>
  <si>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</si>
  <si>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</si>
  <si>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</si>
  <si>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</si>
  <si>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</si>
  <si>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</si>
  <si>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</si>
  <si>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</si>
  <si>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</si>
  <si>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</si>
  <si>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</si>
  <si>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</si>
  <si>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</si>
  <si>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</si>
  <si>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</si>
  <si>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</si>
  <si>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</si>
  <si>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</si>
  <si>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</si>
  <si>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</si>
  <si>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</si>
  <si>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</si>
  <si>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</si>
  <si>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</si>
  <si>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</si>
  <si>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</si>
  <si>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</si>
  <si>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</si>
  <si>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</si>
  <si>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</si>
  <si>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</si>
  <si>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</si>
  <si>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</si>
  <si>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</si>
  <si>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</si>
  <si>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</si>
  <si>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</si>
  <si>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</si>
  <si>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</si>
  <si>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</si>
  <si>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</si>
  <si>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</si>
  <si>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</si>
  <si>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</si>
  <si>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</si>
  <si>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</si>
  <si>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</si>
  <si>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</si>
  <si>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</si>
  <si>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</si>
  <si>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</si>
  <si>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</si>
  <si>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</si>
  <si>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</si>
  <si>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</si>
  <si>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</si>
  <si>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</si>
  <si>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</si>
  <si>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</si>
  <si>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</si>
  <si>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</si>
  <si>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</si>
  <si>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</si>
  <si>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</si>
  <si>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</si>
  <si>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</si>
  <si>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</si>
  <si>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</si>
  <si>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</si>
  <si>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</si>
  <si>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</si>
  <si>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</si>
  <si>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</si>
  <si>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</si>
  <si>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</si>
  <si>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</si>
  <si>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</si>
  <si>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</si>
  <si>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</si>
  <si>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</si>
  <si>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</si>
  <si>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</si>
  <si>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</si>
  <si>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</si>
  <si>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</si>
  <si>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</si>
  <si>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</si>
  <si>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</si>
  <si>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</si>
  <si>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</si>
  <si>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</si>
  <si>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</si>
  <si>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</si>
  <si>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</si>
  <si>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</si>
  <si>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</si>
  <si>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</si>
  <si>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</si>
  <si>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</si>
  <si>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</si>
  <si>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</si>
  <si>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</si>
  <si>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</si>
  <si>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</si>
  <si>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</si>
  <si>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</si>
  <si>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</si>
  <si>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</si>
  <si>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</si>
  <si>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</si>
  <si>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</si>
  <si>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</si>
  <si>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</si>
  <si>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</si>
  <si>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</si>
  <si>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</si>
  <si>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</si>
  <si>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</si>
  <si>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</si>
  <si>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</si>
  <si>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</si>
  <si>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</si>
  <si>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</si>
  <si>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</si>
  <si>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</si>
  <si>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</si>
  <si>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</si>
  <si>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</si>
  <si>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</si>
  <si>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</si>
  <si>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</si>
  <si>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</si>
  <si>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</si>
  <si>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</si>
  <si>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</si>
  <si>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</si>
  <si>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</si>
  <si>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</si>
  <si>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</si>
  <si>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</si>
  <si>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</si>
  <si>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</si>
  <si>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</si>
  <si>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</si>
  <si>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</si>
  <si>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</si>
  <si>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</si>
  <si>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</si>
  <si>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</si>
  <si>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</si>
  <si>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</si>
  <si>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</si>
  <si>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</si>
  <si>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</si>
  <si>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</si>
  <si>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</si>
  <si>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</si>
  <si>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</si>
  <si>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</si>
  <si>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</si>
  <si>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</si>
  <si>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</si>
  <si>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</si>
  <si>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</si>
  <si>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</si>
  <si>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</si>
  <si>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</si>
  <si>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</si>
  <si>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</si>
  <si>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</si>
  <si>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</si>
  <si>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</si>
  <si>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</si>
  <si>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</si>
  <si>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</si>
  <si>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</si>
  <si>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</si>
  <si>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</si>
  <si>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</si>
  <si>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</si>
  <si>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</si>
  <si>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</si>
  <si>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</si>
  <si>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</si>
  <si>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</si>
  <si>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</si>
  <si>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</si>
  <si>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</si>
  <si>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</si>
  <si>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</si>
  <si>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</si>
  <si>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</si>
  <si>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</si>
  <si>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</si>
  <si>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</si>
  <si>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</si>
  <si>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</si>
  <si>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</si>
  <si>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</si>
  <si>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</si>
  <si>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</si>
  <si>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</si>
  <si>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</si>
  <si>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</si>
  <si>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</si>
  <si>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</si>
  <si>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</si>
  <si>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</si>
  <si>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</si>
  <si>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</si>
  <si>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</si>
  <si>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</si>
  <si>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</si>
  <si>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</si>
  <si>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</si>
  <si>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</si>
  <si>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</si>
  <si>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</si>
  <si>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</si>
  <si>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</si>
  <si>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</si>
  <si>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</si>
  <si>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</si>
  <si>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</si>
  <si>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</si>
  <si>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</si>
  <si>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</si>
  <si>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</si>
  <si>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</si>
  <si>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</si>
  <si>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</si>
  <si>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</si>
  <si>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</si>
  <si>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</si>
  <si>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</si>
  <si>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</si>
  <si>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</si>
  <si>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</si>
  <si>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</si>
  <si>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</si>
  <si>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</si>
  <si>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</si>
  <si>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</si>
  <si>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</si>
  <si>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</si>
  <si>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</si>
  <si>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</si>
  <si>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</si>
  <si>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</si>
  <si>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</si>
  <si>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</si>
  <si>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</si>
  <si>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</si>
  <si>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</si>
  <si>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</si>
  <si>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</si>
  <si>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</si>
  <si>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</si>
  <si>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</si>
  <si>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</si>
  <si>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</si>
  <si>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</si>
  <si>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</si>
  <si>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</si>
  <si>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</si>
  <si>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</si>
  <si>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</si>
  <si>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</si>
  <si>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</si>
  <si>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</si>
  <si>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</si>
  <si>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</si>
  <si>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</si>
  <si>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</si>
  <si>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</si>
  <si>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</si>
  <si>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</si>
  <si>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</si>
  <si>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</si>
  <si>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</si>
  <si>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</si>
  <si>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</si>
  <si>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</si>
  <si>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</si>
  <si>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</si>
  <si>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</si>
  <si>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</si>
  <si>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</si>
  <si>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</si>
  <si>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</si>
  <si>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</si>
  <si>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</si>
  <si>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</si>
  <si>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</si>
  <si>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</si>
  <si>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</si>
  <si>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</si>
  <si>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</si>
  <si>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</si>
  <si>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</si>
  <si>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</si>
  <si>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</si>
  <si>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</si>
  <si>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</si>
  <si>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</si>
  <si>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</si>
  <si>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</si>
  <si>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</si>
  <si>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</si>
  <si>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</si>
  <si>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</si>
  <si>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</si>
  <si>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</si>
  <si>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</si>
  <si>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</si>
  <si>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</si>
  <si>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</si>
  <si>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</si>
  <si>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</si>
  <si>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</si>
  <si>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</si>
  <si>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</si>
  <si>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</si>
  <si>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</si>
  <si>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</si>
  <si>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</si>
  <si>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</si>
  <si>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</si>
  <si>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</si>
  <si>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</si>
  <si>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</si>
  <si>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</si>
  <si>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</si>
  <si>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</si>
  <si>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</si>
  <si>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</si>
  <si>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</si>
  <si>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</si>
  <si>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</si>
  <si>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</si>
  <si>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</si>
  <si>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</si>
  <si>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</si>
  <si>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</si>
  <si>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</si>
  <si>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</si>
  <si>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</si>
  <si>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</si>
  <si>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</si>
  <si>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</si>
  <si>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</si>
  <si>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</si>
  <si>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</si>
  <si>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</si>
  <si>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</si>
  <si>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</si>
  <si>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</si>
  <si>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</si>
  <si>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</si>
  <si>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</si>
  <si>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</si>
  <si>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</si>
  <si>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</si>
  <si>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</si>
  <si>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</si>
  <si>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</si>
  <si>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</si>
  <si>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</si>
  <si>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</si>
  <si>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</si>
  <si>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</si>
  <si>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</si>
  <si>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</si>
  <si>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</si>
  <si>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</si>
  <si>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</si>
  <si>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</si>
  <si>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</si>
  <si>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</si>
  <si>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</si>
  <si>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</si>
  <si>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</si>
  <si>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</si>
  <si>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</si>
  <si>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</si>
  <si>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</si>
  <si>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</si>
  <si>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</si>
  <si>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</si>
  <si>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</si>
  <si>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</si>
  <si>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</si>
  <si>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</si>
  <si>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</si>
  <si>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</si>
  <si>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</si>
  <si>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</si>
  <si>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</si>
  <si>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</si>
  <si>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</si>
  <si>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</si>
  <si>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</si>
  <si>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</si>
  <si>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</si>
  <si>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</si>
  <si>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</si>
  <si>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</si>
  <si>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</si>
  <si>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</si>
  <si>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</si>
  <si>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</si>
  <si>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</si>
  <si>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</si>
  <si>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</si>
  <si>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</si>
  <si>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</si>
  <si>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</si>
  <si>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</si>
  <si>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</si>
  <si>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</si>
  <si>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</si>
  <si>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</si>
  <si>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</si>
  <si>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</si>
  <si>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</si>
  <si>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</si>
  <si>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</si>
  <si>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</si>
  <si>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</si>
  <si>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</si>
  <si>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</si>
  <si>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</si>
  <si>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</si>
  <si>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</si>
  <si>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</si>
  <si>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</si>
  <si>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</si>
  <si>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</si>
  <si>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</si>
  <si>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</si>
  <si>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</si>
  <si>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</si>
  <si>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</si>
  <si>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</si>
  <si>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</si>
  <si>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</si>
  <si>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</si>
  <si>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</si>
  <si>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</si>
  <si>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</si>
  <si>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</si>
  <si>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</si>
  <si>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</si>
  <si>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</si>
  <si>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</si>
  <si>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</si>
  <si>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</si>
  <si>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</si>
  <si>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</si>
  <si>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</si>
  <si>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</si>
  <si>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</si>
  <si>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</si>
  <si>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</si>
  <si>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</si>
  <si>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</si>
  <si>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</si>
  <si>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</si>
  <si>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</si>
  <si>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</si>
  <si>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</si>
  <si>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</si>
  <si>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</si>
  <si>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</si>
  <si>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</si>
  <si>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</si>
  <si>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</si>
  <si>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</si>
  <si>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</si>
  <si>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</si>
  <si>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</si>
  <si>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</si>
  <si>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</si>
  <si>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</si>
  <si>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</si>
  <si>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</si>
  <si>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</si>
  <si>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</si>
  <si>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</si>
  <si>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</si>
  <si>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</si>
  <si>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</si>
  <si>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</si>
  <si>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</si>
  <si>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</si>
  <si>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</si>
  <si>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</si>
  <si>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</si>
  <si>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</si>
  <si>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</si>
  <si>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</si>
  <si>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</si>
  <si>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</si>
  <si>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</si>
  <si>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</si>
  <si>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</si>
  <si>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</si>
  <si>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</si>
  <si>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</si>
  <si>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</si>
  <si>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</si>
  <si>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</si>
  <si>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</si>
  <si>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</si>
  <si>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</si>
  <si>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</si>
  <si>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</si>
  <si>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</si>
  <si>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</si>
  <si>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</si>
  <si>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</si>
  <si>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</si>
  <si>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</si>
  <si>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</si>
  <si>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</si>
  <si>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</si>
  <si>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</si>
  <si>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</si>
  <si>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</si>
  <si>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</si>
  <si>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</si>
  <si>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</si>
  <si>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</si>
  <si>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</si>
  <si>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</si>
  <si>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</si>
  <si>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</si>
  <si>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</si>
  <si>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</si>
  <si>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</si>
  <si>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</si>
  <si>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</si>
  <si>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</si>
  <si>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</si>
  <si>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</si>
  <si>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</si>
  <si>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</si>
  <si>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</si>
  <si>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</si>
  <si>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</si>
  <si>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</si>
  <si>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</si>
  <si>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</si>
  <si>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</si>
  <si>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</si>
  <si>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</si>
  <si>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</si>
  <si>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</si>
  <si>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</si>
  <si>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</si>
  <si>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</si>
  <si>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</si>
  <si>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</si>
  <si>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</si>
  <si>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</si>
  <si>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</si>
  <si>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</si>
  <si>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</si>
  <si>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</si>
  <si>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</si>
  <si>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</si>
  <si>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</si>
  <si>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</si>
  <si>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</si>
  <si>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</si>
  <si>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</si>
  <si>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</si>
  <si>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</si>
  <si>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</si>
  <si>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</si>
  <si>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</si>
  <si>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</si>
  <si>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</si>
  <si>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</si>
  <si>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</si>
  <si>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</si>
  <si>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</si>
  <si>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</si>
  <si>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</si>
  <si>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</si>
  <si>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</si>
  <si>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</si>
  <si>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</si>
  <si>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</si>
  <si>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</si>
  <si>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</si>
  <si>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</si>
  <si>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</si>
  <si>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</si>
  <si>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</si>
  <si>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</si>
  <si>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</si>
  <si>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</si>
  <si>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</si>
  <si>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</si>
  <si>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</si>
  <si>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</si>
  <si>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</si>
  <si>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</si>
  <si>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</si>
  <si>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</si>
  <si>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</si>
  <si>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</si>
  <si>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</si>
  <si>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</si>
  <si>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</si>
  <si>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</si>
  <si>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</si>
  <si>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</si>
  <si>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</si>
  <si>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</si>
  <si>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</si>
  <si>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</si>
  <si>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</si>
  <si>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</si>
  <si>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</si>
  <si>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</si>
  <si>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</si>
  <si>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</si>
  <si>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</si>
  <si>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</si>
  <si>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</si>
  <si>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</si>
  <si>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</si>
  <si>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</si>
  <si>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</si>
  <si>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</si>
  <si>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</si>
  <si>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</si>
  <si>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</si>
  <si>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</si>
  <si>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</si>
  <si>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</si>
  <si>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</si>
  <si>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</si>
  <si>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</si>
  <si>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</si>
  <si>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</si>
  <si>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</si>
  <si>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</si>
  <si>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</si>
  <si>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</si>
  <si>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</si>
  <si>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</si>
  <si>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</si>
  <si>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</si>
  <si>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</si>
  <si>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</si>
  <si>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</si>
  <si>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</si>
  <si>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</si>
  <si>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</si>
  <si>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</si>
  <si>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</si>
  <si>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</si>
  <si>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</si>
  <si>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</si>
  <si>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</si>
  <si>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</si>
  <si>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</si>
  <si>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</si>
  <si>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</si>
  <si>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</si>
  <si>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</si>
  <si>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</si>
  <si>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</si>
  <si>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</si>
  <si>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</si>
  <si>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</si>
  <si>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</si>
  <si>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</si>
  <si>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</si>
  <si>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</si>
  <si>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</si>
  <si>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</si>
  <si>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</si>
  <si>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</si>
  <si>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</si>
  <si>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</si>
  <si>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</si>
  <si>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</si>
  <si>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</si>
  <si>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</si>
  <si>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</si>
  <si>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</si>
  <si>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</si>
  <si>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</si>
  <si>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</si>
  <si>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</si>
  <si>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</si>
  <si>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</si>
  <si>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</si>
  <si>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</si>
  <si>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</si>
  <si>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</si>
  <si>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</si>
  <si>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</si>
  <si>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</si>
  <si>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</si>
  <si>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</si>
  <si>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</si>
  <si>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</si>
  <si>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</si>
  <si>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</si>
  <si>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</si>
  <si>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</si>
  <si>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</si>
  <si>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</si>
  <si>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</si>
  <si>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</si>
  <si>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</si>
  <si>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</si>
  <si>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</si>
  <si>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</si>
  <si>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</si>
  <si>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</si>
  <si>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</si>
  <si>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</si>
  <si>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</si>
  <si>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</si>
  <si>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</si>
  <si>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</si>
  <si>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</si>
  <si>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</si>
  <si>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</si>
  <si>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</si>
  <si>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</si>
  <si>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</si>
  <si>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</si>
  <si>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</si>
  <si>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</si>
  <si>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</si>
  <si>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</si>
  <si>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</si>
  <si>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</si>
  <si>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</si>
  <si>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</si>
  <si>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</si>
  <si>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</si>
  <si>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</si>
  <si>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</si>
  <si>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</si>
  <si>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</si>
  <si>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</si>
  <si>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</si>
  <si>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</si>
  <si>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</si>
  <si>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</si>
  <si>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</si>
  <si>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</si>
  <si>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</si>
  <si>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</si>
  <si>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</si>
  <si>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</si>
  <si>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</si>
  <si>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</si>
  <si>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</si>
  <si>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</si>
  <si>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</si>
  <si>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</si>
  <si>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</si>
  <si>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</si>
  <si>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</si>
  <si>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</si>
  <si>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</si>
  <si>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</si>
  <si>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</si>
  <si>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</si>
  <si>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</si>
  <si>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</si>
  <si>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</si>
  <si>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</si>
  <si>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</si>
  <si>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</si>
  <si>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</si>
  <si>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</si>
  <si>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</si>
  <si>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</si>
  <si>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</si>
  <si>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</si>
  <si>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</si>
  <si>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</si>
  <si>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</si>
  <si>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</si>
  <si>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</si>
  <si>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</si>
  <si>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</si>
  <si>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</si>
  <si>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</si>
  <si>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</si>
  <si>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</si>
  <si>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</si>
  <si>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</si>
  <si>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</si>
  <si>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</si>
  <si>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</si>
  <si>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</si>
  <si>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</si>
  <si>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</si>
  <si>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</si>
  <si>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</si>
  <si>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</si>
  <si>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</si>
  <si>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</si>
  <si>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</si>
  <si>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</si>
  <si>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</si>
  <si>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</si>
  <si>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</si>
  <si>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</si>
  <si>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</si>
  <si>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</si>
  <si>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</si>
  <si>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</si>
  <si>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</si>
  <si>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</si>
  <si>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</si>
  <si>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</si>
  <si>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</si>
  <si>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</si>
  <si>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</si>
  <si>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</si>
  <si>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</si>
  <si>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</si>
  <si>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</si>
  <si>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</si>
  <si>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</si>
  <si>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</si>
  <si>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</si>
  <si>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</si>
  <si>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</si>
  <si>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</si>
  <si>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</si>
  <si>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</si>
  <si>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</si>
  <si>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</si>
  <si>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</si>
  <si>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</si>
  <si>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</si>
  <si>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</si>
  <si>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</si>
  <si>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</si>
  <si>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</si>
  <si>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</si>
  <si>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</si>
  <si>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</si>
  <si>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</si>
  <si>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</si>
  <si>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</si>
  <si>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</si>
  <si>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</si>
  <si>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</si>
  <si>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</si>
  <si>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</si>
  <si>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</si>
  <si>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</si>
  <si>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</si>
  <si>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</si>
  <si>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</si>
  <si>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</si>
  <si>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</si>
  <si>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</si>
  <si>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</si>
  <si>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</si>
  <si>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</si>
  <si>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</si>
  <si>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</si>
  <si>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</si>
  <si>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</si>
  <si>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</si>
  <si>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</si>
  <si>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</si>
  <si>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</si>
  <si>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</si>
  <si>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</si>
  <si>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</si>
  <si>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</si>
  <si>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</si>
  <si>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</si>
  <si>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</si>
  <si>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</si>
  <si>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</si>
  <si>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</si>
  <si>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</si>
  <si>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</si>
  <si>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</si>
  <si>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</si>
  <si>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</si>
  <si>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</si>
  <si>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</si>
  <si>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</si>
  <si>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</si>
  <si>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</si>
  <si>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</si>
  <si>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</si>
  <si>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</si>
  <si>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</si>
  <si>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</si>
  <si>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</si>
  <si>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</si>
  <si>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</si>
  <si>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</si>
  <si>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</si>
  <si>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</si>
  <si>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</si>
  <si>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</si>
  <si>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</si>
  <si>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</si>
  <si>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</si>
  <si>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</si>
  <si>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</si>
  <si>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</si>
  <si>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</si>
  <si>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</si>
  <si>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</si>
  <si>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</si>
  <si>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</si>
  <si>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</si>
  <si>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</si>
  <si>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</si>
  <si>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</si>
  <si>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</si>
  <si>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</si>
  <si>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</si>
  <si>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</si>
  <si>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</si>
  <si>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</si>
  <si>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</si>
  <si>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</si>
  <si>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</si>
  <si>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</si>
  <si>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</si>
  <si>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</si>
  <si>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</si>
  <si>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</si>
  <si>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</si>
  <si>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</si>
  <si>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</si>
  <si>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</si>
  <si>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</si>
  <si>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</si>
  <si>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</si>
  <si>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</si>
  <si>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</si>
  <si>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</si>
  <si>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</si>
  <si>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</si>
  <si>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</si>
  <si>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</si>
  <si>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</si>
  <si>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</si>
  <si>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</si>
  <si>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</si>
  <si>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</si>
  <si>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</si>
  <si>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</si>
  <si>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</si>
  <si>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</si>
  <si>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</si>
  <si>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</si>
  <si>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</si>
  <si>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</si>
  <si>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</si>
  <si>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</si>
  <si>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</si>
  <si>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</si>
  <si>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</si>
  <si>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</si>
  <si>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</si>
  <si>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</si>
  <si>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</si>
  <si>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</si>
  <si>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</si>
  <si>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</si>
  <si>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</si>
  <si>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</si>
  <si>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</si>
  <si>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</si>
  <si>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</si>
  <si>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</si>
  <si>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</si>
  <si>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</si>
  <si>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</si>
  <si>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</si>
  <si>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</si>
  <si>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</si>
  <si>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</si>
  <si>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</si>
  <si>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</si>
  <si>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</si>
  <si>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</si>
  <si>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</si>
  <si>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</si>
  <si>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</si>
  <si>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</si>
  <si>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</si>
  <si>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</si>
  <si>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</si>
  <si>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</si>
  <si>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</si>
  <si>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</si>
  <si>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</si>
  <si>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</si>
  <si>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</si>
  <si>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</si>
  <si>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</si>
  <si>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</si>
  <si>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</si>
  <si>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</si>
  <si>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</si>
  <si>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</si>
  <si>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</si>
  <si>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</si>
  <si>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</si>
  <si>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</si>
  <si>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</si>
  <si>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</si>
  <si>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</si>
  <si>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</si>
  <si>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</si>
  <si>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</si>
  <si>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</si>
  <si>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</si>
  <si>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</si>
  <si>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</si>
  <si>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</si>
  <si>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</si>
  <si>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</si>
  <si>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</si>
  <si>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</si>
  <si>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</si>
  <si>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</si>
  <si>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</si>
  <si>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</si>
  <si>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</si>
  <si>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</si>
  <si>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</si>
  <si>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</si>
  <si>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</si>
  <si>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</si>
  <si>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</si>
  <si>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</si>
  <si>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</si>
  <si>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</si>
  <si>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</si>
  <si>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</si>
  <si>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</si>
  <si>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</si>
  <si>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</si>
  <si>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</si>
  <si>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</si>
  <si>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</si>
  <si>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</si>
  <si>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</si>
  <si>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</si>
  <si>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</si>
  <si>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</si>
  <si>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</si>
  <si>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</si>
  <si>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</si>
  <si>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</si>
  <si>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</si>
  <si>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</si>
  <si>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</si>
  <si>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</si>
  <si>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</si>
  <si>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</si>
  <si>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</si>
  <si>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</si>
  <si>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</si>
  <si>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</si>
  <si>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</si>
  <si>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</si>
  <si>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</si>
  <si>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</si>
  <si>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</si>
  <si>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</si>
  <si>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</si>
  <si>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</si>
  <si>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</si>
  <si>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</si>
  <si>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</si>
  <si>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</si>
  <si>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</si>
  <si>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</si>
  <si>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</si>
  <si>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</si>
  <si>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</si>
  <si>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</si>
  <si>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</si>
  <si>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</si>
  <si>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</si>
  <si>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</si>
  <si>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</si>
  <si>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</si>
  <si>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</si>
  <si>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</si>
  <si>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</si>
  <si>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</si>
  <si>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</si>
  <si>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</si>
  <si>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</si>
  <si>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</si>
  <si>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</si>
  <si>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</si>
  <si>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</si>
  <si>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</si>
  <si>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</si>
  <si>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</si>
  <si>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</si>
  <si>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</si>
  <si>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</si>
  <si>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</si>
  <si>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</si>
  <si>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</si>
  <si>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</si>
  <si>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</si>
  <si>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</si>
  <si>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</si>
  <si>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</si>
  <si>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</si>
  <si>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</si>
  <si>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</si>
  <si>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</si>
  <si>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</si>
  <si>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</si>
  <si>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</si>
  <si>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</si>
  <si>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</si>
  <si>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</si>
  <si>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</si>
  <si>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</si>
  <si>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</si>
  <si>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</si>
  <si>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</si>
  <si>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</si>
  <si>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</si>
  <si>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</si>
  <si>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</si>
  <si>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</si>
  <si>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</si>
  <si>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</si>
  <si>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</si>
  <si>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</si>
  <si>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</si>
  <si>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</si>
  <si>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</si>
  <si>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</si>
  <si>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</si>
  <si>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</si>
  <si>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</si>
  <si>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</si>
  <si>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</si>
  <si>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</si>
  <si>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</si>
  <si>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</si>
  <si>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</si>
  <si>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</si>
  <si>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</si>
  <si>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</si>
  <si>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</si>
  <si>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</si>
  <si>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</si>
  <si>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</si>
  <si>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</si>
  <si>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</si>
  <si>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</si>
  <si>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</si>
  <si>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</si>
  <si>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</si>
  <si>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</si>
  <si>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</si>
  <si>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</si>
  <si>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</si>
  <si>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</si>
  <si>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</si>
  <si>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</si>
  <si>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</si>
  <si>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</si>
  <si>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</si>
  <si>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</si>
  <si>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</si>
  <si>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</si>
  <si>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</si>
  <si>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</si>
  <si>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</si>
  <si>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</si>
  <si>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</si>
  <si>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</si>
  <si>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</si>
  <si>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</si>
  <si>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</si>
  <si>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</si>
  <si>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</si>
  <si>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</si>
  <si>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</si>
  <si>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</si>
  <si>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</si>
  <si>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</si>
  <si>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</si>
  <si>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</si>
  <si>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</si>
  <si>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</si>
  <si>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</si>
  <si>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</si>
  <si>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</si>
  <si>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</si>
  <si>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</si>
  <si>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</si>
  <si>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</si>
  <si>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</si>
  <si>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</si>
  <si>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</si>
  <si>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</si>
  <si>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</si>
  <si>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</si>
  <si>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</si>
  <si>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</si>
  <si>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</si>
  <si>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</si>
  <si>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</si>
  <si>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</si>
  <si>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</si>
  <si>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</si>
  <si>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</si>
  <si>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</si>
  <si>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</si>
  <si>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</si>
  <si>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</si>
  <si>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</si>
  <si>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</si>
  <si>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</si>
  <si>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</si>
  <si>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</si>
  <si>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</si>
  <si>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</si>
  <si>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</si>
  <si>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</si>
  <si>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</si>
  <si>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</si>
  <si>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</si>
  <si>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</si>
  <si>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</si>
  <si>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</si>
  <si>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</si>
  <si>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</si>
  <si>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</si>
  <si>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</si>
  <si>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</si>
  <si>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</si>
  <si>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</si>
  <si>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</si>
  <si>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</si>
  <si>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</si>
  <si>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</si>
  <si>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</si>
  <si>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</si>
  <si>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</si>
  <si>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</si>
  <si>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</si>
  <si>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</si>
  <si>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</si>
  <si>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</si>
  <si>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</si>
  <si>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</si>
  <si>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</si>
  <si>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</si>
  <si>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</si>
  <si>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</si>
  <si>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</si>
  <si>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</si>
  <si>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</si>
  <si>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</si>
  <si>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</si>
  <si>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</si>
  <si>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</si>
  <si>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</si>
  <si>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</si>
  <si>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</si>
  <si>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</si>
  <si>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</si>
  <si>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</si>
  <si>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</si>
  <si>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</si>
  <si>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</si>
  <si>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</si>
  <si>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</si>
  <si>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</si>
  <si>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</si>
  <si>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</si>
  <si>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</si>
  <si>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</si>
  <si>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</si>
  <si>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</si>
  <si>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</si>
  <si>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</si>
  <si>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</si>
  <si>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</si>
  <si>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</si>
  <si>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</si>
  <si>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</si>
  <si>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</si>
  <si>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</si>
  <si>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</si>
  <si>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</si>
  <si>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</si>
  <si>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</si>
  <si>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</si>
  <si>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</si>
  <si>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</si>
  <si>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</si>
  <si>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</si>
  <si>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</si>
  <si>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</si>
  <si>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</si>
  <si>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</si>
  <si>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</si>
  <si>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</si>
  <si>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</si>
  <si>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</si>
  <si>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</si>
  <si>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</si>
  <si>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</si>
  <si>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</si>
  <si>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</si>
  <si>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</si>
  <si>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</si>
  <si>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</si>
  <si>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</si>
  <si>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</si>
  <si>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</si>
  <si>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</si>
  <si>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</si>
  <si>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</si>
  <si>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</si>
  <si>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</si>
  <si>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</si>
  <si>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</si>
  <si>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</si>
  <si>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</si>
  <si>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</si>
  <si>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</si>
  <si>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</si>
  <si>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</si>
  <si>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</si>
  <si>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</si>
  <si>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</si>
  <si>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</si>
  <si>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</si>
  <si>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</si>
  <si>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</si>
  <si>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</si>
  <si>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</si>
  <si>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</si>
  <si>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</si>
  <si>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</si>
  <si>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</si>
  <si>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</si>
  <si>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</si>
  <si>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</si>
  <si>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</si>
  <si>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</si>
  <si>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</si>
  <si>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</si>
  <si>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</si>
  <si>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</si>
  <si>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</si>
  <si>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</si>
  <si>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</si>
  <si>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</si>
  <si>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</si>
  <si>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</si>
  <si>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</si>
  <si>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</si>
  <si>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</si>
  <si>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</si>
  <si>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</si>
  <si>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</si>
  <si>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</si>
  <si>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</si>
  <si>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</si>
  <si>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</si>
  <si>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</si>
  <si>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</si>
  <si>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</si>
  <si>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</si>
  <si>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</si>
  <si>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</si>
  <si>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</si>
  <si>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</si>
  <si>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</si>
  <si>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</si>
  <si>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</si>
  <si>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</si>
  <si>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</si>
  <si>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</si>
  <si>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</si>
  <si>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</si>
  <si>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</si>
  <si>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</si>
  <si>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</si>
  <si>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</si>
  <si>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</si>
  <si>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</si>
  <si>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</si>
  <si>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</si>
  <si>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</si>
  <si>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</si>
  <si>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</si>
  <si>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</si>
  <si>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</si>
  <si>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</si>
  <si>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</si>
  <si>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</si>
  <si>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</si>
  <si>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</si>
  <si>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</si>
  <si>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</si>
  <si>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</si>
  <si>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</si>
  <si>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</si>
  <si>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</si>
  <si>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</si>
  <si>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</si>
  <si>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</si>
  <si>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</si>
  <si>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</si>
  <si>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</si>
  <si>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</si>
  <si>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</si>
  <si>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</si>
  <si>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</si>
  <si>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</si>
  <si>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</si>
  <si>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</si>
  <si>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</si>
  <si>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</si>
  <si>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</si>
  <si>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</si>
  <si>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</si>
  <si>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</si>
  <si>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</si>
  <si>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</si>
  <si>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</si>
  <si>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</si>
  <si>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</si>
  <si>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</si>
  <si>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</si>
  <si>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</si>
  <si>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</si>
  <si>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</si>
  <si>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</si>
  <si>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</si>
  <si>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</si>
  <si>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</si>
  <si>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</si>
  <si>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</si>
  <si>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</si>
  <si>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</si>
  <si>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</si>
  <si>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</si>
  <si>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</si>
  <si>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</si>
  <si>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</si>
  <si>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</si>
  <si>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</si>
  <si>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</si>
  <si>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</si>
  <si>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</si>
  <si>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</si>
  <si>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</si>
  <si>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</si>
  <si>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</si>
  <si>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</si>
  <si>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</si>
  <si>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</si>
  <si>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</si>
  <si>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</si>
  <si>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</si>
  <si>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</si>
  <si>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</si>
  <si>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</si>
  <si>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</si>
  <si>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</si>
  <si>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</si>
  <si>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</si>
  <si>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</si>
  <si>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</si>
  <si>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</si>
  <si>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</si>
  <si>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</si>
  <si>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</si>
  <si>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</si>
  <si>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</si>
  <si>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</si>
  <si>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</si>
  <si>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</si>
  <si>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</si>
  <si>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</si>
  <si>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</si>
  <si>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</si>
  <si>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</si>
  <si>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</si>
  <si>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</si>
  <si>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</si>
  <si>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</si>
  <si>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</si>
  <si>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</si>
  <si>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</si>
  <si>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</si>
  <si>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</si>
  <si>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</si>
  <si>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</si>
  <si>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</si>
  <si>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</si>
  <si>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</si>
  <si>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</si>
  <si>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</si>
  <si>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</si>
  <si>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</si>
  <si>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</si>
  <si>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</si>
  <si>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</si>
  <si>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</si>
  <si>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</si>
  <si>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</si>
  <si>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</si>
  <si>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</si>
  <si>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</si>
  <si>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</si>
  <si>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</si>
  <si>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</si>
  <si>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</si>
  <si>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</si>
  <si>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</si>
  <si>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</si>
  <si>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</si>
  <si>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</si>
  <si>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</si>
  <si>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</si>
  <si>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</si>
  <si>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</si>
  <si>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</si>
  <si>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</si>
  <si>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</si>
  <si>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</si>
  <si>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</si>
  <si>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</si>
  <si>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</si>
  <si>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</si>
  <si>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</si>
  <si>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</si>
  <si>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</si>
  <si>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</si>
  <si>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</si>
  <si>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</si>
  <si>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</si>
  <si>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</si>
  <si>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</si>
  <si>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</si>
  <si>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</si>
  <si>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</si>
  <si>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</si>
  <si>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</si>
  <si>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</si>
  <si>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</si>
  <si>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</si>
  <si>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</si>
  <si>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</si>
  <si>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</si>
  <si>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</si>
  <si>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</si>
  <si>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</si>
  <si>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</si>
  <si>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</si>
  <si>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</si>
  <si>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</si>
  <si>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</si>
  <si>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</si>
  <si>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</si>
  <si>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</si>
  <si>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</si>
  <si>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</si>
  <si>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</si>
  <si>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</si>
  <si>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</si>
  <si>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</si>
  <si>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</si>
  <si>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</si>
  <si>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</si>
  <si>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</si>
  <si>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</si>
  <si>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</si>
  <si>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</si>
  <si>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</si>
  <si>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</si>
  <si>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</si>
  <si>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</si>
  <si>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</si>
  <si>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</si>
  <si>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</si>
  <si>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</si>
  <si>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</si>
  <si>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</si>
  <si>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</si>
  <si>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</si>
  <si>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</si>
  <si>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</si>
  <si>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</si>
  <si>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</si>
  <si>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</si>
  <si>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</si>
  <si>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</si>
  <si>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</si>
  <si>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</si>
  <si>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</si>
  <si>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</si>
  <si>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</si>
  <si>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</si>
  <si>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</si>
  <si>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</si>
  <si>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</si>
  <si>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</si>
  <si>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</si>
  <si>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</si>
  <si>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</si>
  <si>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</si>
  <si>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</si>
  <si>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</si>
  <si>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</si>
  <si>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</si>
  <si>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</si>
  <si>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</si>
  <si>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</si>
  <si>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</si>
  <si>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</si>
  <si>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</si>
  <si>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</si>
  <si>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</si>
  <si>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</si>
  <si>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</si>
  <si>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</si>
  <si>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</si>
  <si>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</si>
  <si>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</si>
  <si>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</si>
  <si>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</si>
  <si>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</si>
  <si>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</si>
  <si>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</si>
  <si>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</si>
  <si>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</si>
  <si>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</si>
  <si>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</si>
  <si>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</si>
  <si>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</si>
  <si>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</si>
  <si>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</si>
  <si>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</si>
  <si>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</si>
  <si>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</si>
  <si>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</si>
  <si>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</si>
  <si>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</si>
  <si>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</si>
  <si>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</si>
  <si>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</si>
  <si>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</si>
  <si>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</si>
  <si>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</si>
  <si>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</si>
  <si>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</si>
  <si>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</si>
  <si>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</si>
  <si>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</si>
  <si>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</si>
  <si>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</si>
  <si>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</si>
  <si>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</si>
  <si>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</si>
  <si>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</si>
  <si>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</si>
  <si>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</si>
  <si>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</si>
  <si>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</si>
  <si>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</si>
  <si>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</si>
  <si>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</si>
  <si>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</si>
  <si>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</si>
  <si>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</si>
  <si>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</si>
  <si>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</si>
  <si>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</si>
  <si>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</si>
  <si>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</si>
  <si>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</si>
  <si>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</si>
  <si>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</si>
  <si>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</si>
  <si>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</si>
  <si>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</si>
  <si>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</si>
  <si>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</si>
  <si>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</si>
  <si>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</si>
  <si>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</si>
  <si>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</si>
  <si>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</si>
  <si>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</si>
  <si>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</si>
  <si>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</si>
  <si>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</si>
  <si>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</si>
  <si>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</si>
  <si>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</si>
  <si>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</si>
  <si>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</si>
  <si>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</si>
  <si>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</si>
  <si>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</si>
  <si>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</si>
  <si>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</si>
  <si>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</si>
  <si>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</si>
  <si>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</si>
  <si>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</si>
  <si>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</si>
  <si>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</si>
  <si>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</si>
  <si>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</si>
  <si>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</si>
  <si>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</si>
  <si>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</si>
  <si>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</si>
  <si>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</si>
  <si>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</si>
  <si>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</si>
  <si>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</si>
  <si>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</si>
  <si>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</si>
  <si>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</si>
  <si>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</si>
  <si>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</si>
  <si>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</si>
  <si>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</si>
  <si>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</si>
  <si>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</si>
  <si>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</si>
  <si>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</si>
  <si>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</si>
  <si>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</si>
  <si>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</si>
  <si>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</si>
  <si>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</si>
  <si>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</si>
  <si>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</si>
  <si>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</si>
  <si>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</si>
  <si>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</si>
  <si>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</si>
  <si>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</si>
  <si>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</si>
  <si>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</si>
  <si>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</si>
  <si>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</si>
  <si>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</si>
  <si>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</si>
  <si>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</si>
  <si>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</si>
  <si>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</si>
  <si>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</si>
  <si>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</si>
  <si>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</si>
  <si>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</si>
  <si>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</si>
  <si>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</si>
  <si>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</si>
  <si>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</si>
  <si>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</si>
  <si>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</si>
  <si>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</si>
  <si>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</si>
  <si>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</si>
  <si>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</si>
  <si>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</si>
  <si>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</si>
  <si>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</si>
  <si>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</si>
  <si>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</si>
  <si>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</si>
  <si>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</si>
  <si>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</si>
  <si>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</si>
  <si>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</si>
  <si>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</si>
  <si>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</si>
  <si>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</si>
  <si>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</si>
  <si>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</si>
  <si>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</si>
  <si>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</si>
  <si>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</si>
  <si>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</si>
  <si>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</si>
  <si>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</si>
  <si>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</si>
  <si>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</si>
  <si>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</si>
  <si>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</si>
  <si>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</si>
  <si>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</si>
  <si>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</si>
  <si>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</si>
  <si>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</si>
  <si>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</si>
  <si>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</si>
  <si>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</si>
  <si>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</si>
  <si>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</si>
  <si>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</si>
  <si>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</si>
  <si>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</si>
  <si>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</si>
  <si>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</si>
  <si>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</si>
  <si>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</si>
  <si>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</si>
  <si>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</si>
  <si>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</si>
  <si>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</si>
  <si>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</si>
  <si>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</si>
  <si>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</si>
  <si>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</si>
  <si>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</si>
  <si>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</si>
  <si>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</si>
  <si>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</si>
  <si>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</si>
  <si>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</si>
  <si>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</si>
  <si>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</si>
  <si>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</si>
  <si>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</si>
  <si>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</si>
  <si>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</si>
  <si>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</si>
  <si>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</si>
  <si>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</si>
  <si>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</si>
  <si>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</si>
  <si>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</si>
  <si>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</si>
  <si>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</si>
  <si>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</si>
  <si>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</si>
  <si>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</si>
  <si>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</si>
  <si>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</si>
  <si>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</si>
  <si>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</si>
  <si>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</si>
  <si>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</si>
  <si>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</si>
  <si>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</si>
  <si>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</si>
  <si>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</si>
  <si>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</si>
  <si>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</si>
  <si>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</si>
  <si>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</si>
  <si>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</si>
  <si>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</si>
  <si>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</si>
  <si>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</si>
  <si>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</si>
  <si>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</si>
  <si>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</si>
  <si>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</si>
  <si>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</si>
  <si>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</si>
  <si>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</si>
  <si>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</si>
  <si>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</si>
  <si>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</si>
  <si>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</si>
  <si>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</si>
  <si>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</si>
  <si>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</si>
  <si>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</si>
  <si>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</si>
  <si>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</si>
  <si>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</si>
  <si>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</si>
  <si>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</si>
  <si>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</si>
  <si>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</si>
  <si>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</si>
  <si>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</si>
  <si>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</si>
  <si>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</si>
  <si>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</si>
  <si>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</si>
  <si>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</si>
  <si>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</si>
  <si>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</si>
  <si>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</si>
  <si>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</si>
  <si>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</si>
  <si>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</si>
  <si>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</si>
  <si>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</si>
  <si>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</si>
  <si>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</si>
  <si>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</si>
  <si>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</si>
  <si>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</si>
  <si>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</si>
  <si>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</si>
  <si>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</si>
  <si>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</si>
  <si>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</si>
  <si>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</si>
  <si>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</si>
  <si>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</si>
  <si>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</si>
  <si>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</si>
  <si>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</si>
  <si>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</si>
  <si>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</si>
  <si>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</si>
  <si>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</si>
  <si>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</si>
  <si>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</si>
  <si>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</si>
  <si>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</si>
  <si>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</si>
  <si>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</si>
  <si>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</si>
  <si>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</si>
  <si>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</si>
  <si>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</si>
  <si>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</si>
  <si>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</si>
  <si>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</si>
  <si>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</si>
  <si>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</si>
  <si>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</si>
  <si>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</si>
  <si>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</si>
  <si>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</si>
  <si>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</si>
  <si>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</si>
  <si>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</si>
  <si>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</si>
  <si>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</si>
  <si>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</si>
  <si>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</si>
  <si>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</si>
  <si>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</si>
  <si>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</si>
  <si>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</si>
  <si>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</si>
  <si>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</si>
  <si>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</si>
  <si>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</si>
  <si>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</si>
  <si>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</si>
  <si>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</si>
  <si>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</si>
  <si>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</si>
  <si>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</si>
  <si>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</si>
  <si>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</si>
  <si>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</si>
  <si>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</si>
  <si>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</si>
  <si>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</si>
  <si>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</si>
  <si>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</si>
  <si>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</si>
  <si>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</si>
  <si>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</si>
  <si>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</si>
  <si>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</si>
  <si>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</si>
  <si>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</si>
  <si>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</si>
  <si>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</si>
  <si>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</si>
  <si>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</si>
  <si>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</si>
  <si>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</si>
  <si>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</si>
  <si>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</si>
  <si>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</si>
  <si>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</si>
  <si>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</si>
  <si>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</si>
  <si>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</si>
  <si>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</si>
  <si>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</si>
  <si>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</si>
  <si>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</si>
  <si>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</si>
  <si>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</si>
  <si>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</si>
  <si>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</si>
  <si>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</si>
  <si>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</si>
  <si>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</si>
  <si>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</si>
  <si>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</si>
  <si>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</si>
  <si>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</si>
  <si>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</si>
  <si>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</si>
  <si>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</si>
  <si>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</si>
  <si>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</si>
  <si>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</si>
  <si>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</si>
  <si>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</si>
  <si>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</si>
  <si>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</si>
  <si>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</si>
  <si>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</si>
  <si>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</si>
  <si>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</si>
  <si>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</si>
  <si>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</si>
  <si>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</si>
  <si>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</si>
  <si>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</si>
  <si>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</si>
  <si>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</si>
  <si>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</si>
  <si>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</si>
  <si>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</si>
  <si>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</si>
  <si>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</si>
  <si>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</si>
  <si>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</si>
  <si>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</si>
  <si>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</si>
  <si>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</si>
  <si>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</si>
  <si>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</si>
  <si>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</si>
  <si>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</si>
  <si>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</si>
  <si>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</si>
  <si>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</si>
  <si>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</si>
  <si>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</si>
  <si>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</si>
  <si>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</si>
  <si>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</si>
  <si>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</si>
  <si>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</si>
  <si>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</si>
  <si>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</si>
  <si>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</si>
  <si>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</si>
  <si>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</si>
  <si>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</si>
  <si>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</si>
  <si>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</si>
  <si>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</si>
  <si>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</si>
  <si>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</si>
  <si>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</si>
  <si>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</si>
  <si>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</si>
  <si>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</si>
  <si>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</si>
  <si>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</si>
  <si>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</si>
  <si>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</si>
  <si>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</si>
  <si>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</si>
  <si>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</si>
  <si>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</si>
  <si>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</si>
  <si>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</si>
  <si>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</si>
  <si>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</si>
  <si>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</si>
  <si>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</si>
  <si>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</si>
  <si>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</si>
  <si>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</si>
  <si>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</si>
  <si>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</si>
  <si>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</si>
  <si>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</si>
  <si>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</si>
  <si>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</si>
  <si>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</si>
  <si>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</si>
  <si>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</si>
  <si>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</si>
  <si>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</si>
  <si>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</si>
  <si>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</si>
  <si>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</si>
  <si>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</si>
  <si>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</si>
  <si>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</si>
  <si>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</si>
  <si>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</si>
  <si>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</si>
  <si>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</si>
  <si>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</si>
  <si>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</si>
  <si>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</si>
  <si>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</si>
  <si>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</si>
  <si>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</si>
  <si>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</si>
  <si>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</si>
  <si>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</si>
  <si>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</si>
  <si>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</si>
  <si>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</si>
  <si>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</si>
  <si>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</si>
  <si>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</si>
  <si>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</si>
  <si>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</si>
  <si>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</si>
  <si>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</si>
  <si>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</si>
  <si>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</si>
  <si>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</si>
  <si>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</si>
  <si>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</si>
  <si>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</si>
  <si>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</si>
  <si>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</si>
  <si>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</si>
  <si>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</si>
  <si>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</si>
  <si>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</si>
  <si>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</si>
  <si>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</si>
  <si>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</si>
  <si>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</si>
  <si>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</si>
  <si>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</si>
  <si>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</si>
  <si>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</si>
  <si>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</si>
  <si>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</si>
  <si>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</si>
  <si>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</si>
  <si>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</si>
  <si>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</si>
  <si>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</si>
  <si>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</si>
  <si>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</si>
  <si>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</si>
  <si>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</si>
  <si>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</si>
  <si>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</si>
  <si>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</si>
  <si>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</si>
  <si>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</si>
  <si>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</si>
  <si>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</si>
  <si>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</si>
  <si>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</si>
  <si>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</si>
  <si>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</si>
  <si>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</si>
  <si>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</si>
  <si>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</si>
  <si>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</si>
  <si>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</si>
  <si>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</si>
  <si>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</si>
  <si>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</si>
  <si>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</si>
  <si>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</si>
  <si>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</si>
  <si>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</si>
  <si>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</si>
  <si>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</si>
  <si>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</si>
  <si>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</si>
  <si>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</si>
  <si>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</si>
  <si>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</si>
  <si>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</si>
  <si>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</si>
  <si>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</si>
  <si>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</si>
  <si>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</si>
  <si>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</si>
  <si>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</si>
  <si>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</si>
  <si>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</si>
  <si>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</si>
  <si>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</si>
  <si>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</si>
  <si>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</si>
  <si>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</si>
  <si>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</si>
  <si>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</si>
  <si>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</si>
  <si>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</si>
  <si>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</si>
  <si>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</si>
  <si>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</si>
  <si>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</si>
  <si>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</si>
  <si>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</si>
  <si>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</si>
  <si>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</si>
  <si>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</si>
  <si>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</si>
  <si>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</si>
  <si>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</si>
  <si>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</si>
  <si>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</si>
  <si>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</si>
  <si>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</si>
  <si>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</si>
  <si>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</si>
  <si>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</si>
  <si>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</si>
  <si>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</si>
  <si>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</si>
  <si>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</si>
  <si>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</si>
  <si>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</si>
  <si>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</si>
  <si>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</si>
  <si>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</si>
  <si>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</si>
  <si>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</si>
  <si>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</si>
  <si>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</si>
  <si>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</si>
  <si>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</si>
  <si>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</si>
  <si>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</si>
  <si>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</si>
  <si>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</si>
  <si>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</si>
  <si>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</si>
  <si>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</si>
  <si>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</si>
  <si>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</si>
  <si>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</si>
  <si>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</si>
  <si>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</si>
  <si>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</si>
  <si>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</si>
  <si>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</si>
  <si>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</si>
  <si>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</si>
  <si>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</si>
  <si>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</si>
  <si>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</si>
  <si>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</si>
  <si>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</si>
  <si>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</si>
  <si>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</si>
  <si>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</si>
  <si>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</si>
  <si>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</si>
  <si>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</si>
  <si>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</si>
  <si>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</si>
  <si>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</si>
  <si>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</si>
  <si>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</si>
  <si>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</si>
  <si>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</si>
  <si>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</si>
  <si>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</si>
  <si>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</si>
  <si>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</si>
  <si>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</si>
  <si>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</si>
  <si>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</si>
  <si>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</si>
  <si>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</si>
  <si>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</si>
  <si>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</si>
  <si>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</si>
  <si>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</si>
  <si>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</si>
  <si>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</si>
  <si>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</si>
  <si>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</si>
  <si>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</si>
  <si>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</si>
  <si>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</si>
  <si>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</si>
  <si>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</si>
  <si>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</si>
  <si>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</si>
  <si>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</si>
  <si>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</si>
  <si>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</si>
  <si>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</si>
  <si>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</si>
  <si>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</si>
  <si>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</si>
  <si>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</si>
  <si>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</si>
  <si>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</si>
  <si>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</si>
  <si>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</si>
  <si>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</si>
  <si>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</si>
  <si>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</si>
  <si>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</si>
  <si>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</si>
  <si>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</si>
  <si>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</si>
  <si>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</si>
  <si>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</si>
  <si>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</si>
  <si>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</si>
  <si>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</si>
  <si>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</si>
  <si>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</si>
  <si>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</si>
  <si>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</si>
  <si>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</si>
  <si>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</si>
  <si>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</si>
  <si>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</si>
  <si>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</si>
  <si>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</si>
  <si>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</si>
  <si>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</si>
  <si>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</si>
  <si>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</si>
  <si>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</si>
  <si>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</si>
  <si>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</si>
  <si>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</si>
  <si>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</si>
  <si>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</si>
  <si>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</si>
  <si>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</si>
  <si>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</si>
  <si>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</si>
  <si>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</si>
  <si>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</si>
  <si>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</si>
  <si>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</si>
  <si>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</si>
  <si>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</si>
  <si>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</si>
  <si>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</si>
  <si>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</si>
  <si>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</si>
  <si>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</si>
  <si>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</si>
  <si>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</si>
  <si>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</si>
  <si>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</si>
  <si>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</si>
  <si>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</si>
  <si>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</si>
  <si>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</si>
  <si>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</si>
  <si>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</si>
  <si>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</si>
  <si>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</si>
  <si>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</si>
  <si>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</si>
  <si>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</si>
  <si>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</si>
  <si>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</si>
  <si>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</si>
  <si>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</si>
  <si>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</si>
  <si>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</si>
  <si>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</si>
  <si>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</si>
  <si>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</si>
  <si>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</si>
  <si>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</si>
  <si>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</si>
  <si>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</si>
  <si>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</si>
  <si>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</si>
  <si>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</si>
  <si>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</si>
  <si>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</si>
  <si>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</si>
  <si>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</si>
  <si>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</si>
  <si>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</si>
  <si>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</si>
  <si>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</si>
  <si>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</si>
  <si>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</si>
  <si>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</si>
  <si>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</si>
  <si>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</si>
  <si>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</si>
  <si>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</si>
  <si>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</si>
  <si>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</si>
  <si>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</si>
  <si>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</si>
  <si>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</si>
  <si>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</si>
  <si>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</si>
  <si>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</si>
  <si>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</si>
  <si>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</si>
  <si>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</si>
  <si>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</si>
  <si>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</si>
  <si>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</si>
  <si>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</si>
  <si>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</si>
  <si>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</si>
  <si>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</si>
  <si>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</si>
  <si>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</si>
  <si>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</si>
  <si>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</si>
  <si>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</si>
  <si>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</si>
  <si>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</si>
  <si>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</si>
  <si>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</si>
  <si>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</si>
  <si>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</si>
  <si>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</si>
  <si>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</si>
  <si>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</si>
  <si>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</si>
  <si>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</si>
  <si>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</si>
  <si>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</si>
  <si>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</si>
  <si>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</si>
  <si>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</si>
  <si>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</si>
  <si>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</si>
  <si>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</si>
  <si>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</si>
  <si>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</si>
  <si>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</si>
  <si>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</si>
  <si>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</si>
  <si>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</si>
  <si>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</si>
  <si>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</si>
  <si>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</si>
  <si>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</si>
  <si>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</si>
  <si>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</si>
  <si>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</si>
  <si>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</si>
  <si>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</si>
  <si>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</si>
  <si>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</si>
  <si>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</si>
  <si>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</si>
  <si>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</si>
  <si>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</si>
  <si>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</si>
  <si>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</si>
  <si>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</si>
  <si>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</si>
  <si>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</si>
  <si>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</si>
  <si>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</si>
  <si>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</si>
  <si>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</si>
  <si>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</si>
  <si>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</si>
  <si>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</si>
  <si>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</si>
  <si>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</si>
  <si>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</si>
  <si>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</si>
  <si>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</si>
  <si>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</si>
  <si>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</si>
  <si>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</si>
  <si>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</si>
  <si>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</si>
  <si>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</si>
  <si>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</si>
  <si>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</si>
  <si>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</si>
  <si>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</si>
  <si>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</si>
  <si>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</si>
  <si>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</si>
  <si>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</si>
  <si>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</si>
  <si>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</si>
  <si>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</si>
  <si>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</si>
  <si>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</si>
  <si>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</si>
  <si>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</si>
  <si>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</si>
  <si>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</si>
  <si>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</si>
  <si>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</si>
  <si>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</si>
  <si>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</si>
  <si>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</si>
  <si>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</si>
  <si>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</si>
  <si>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</si>
  <si>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</si>
  <si>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</si>
  <si>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</si>
  <si>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</si>
  <si>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</si>
  <si>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</si>
  <si>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</si>
  <si>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</si>
  <si>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</si>
  <si>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</si>
  <si>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</si>
  <si>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</si>
  <si>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</si>
  <si>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</si>
  <si>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</si>
  <si>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</si>
  <si>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</si>
  <si>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</si>
  <si>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</si>
  <si>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</si>
  <si>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</si>
  <si>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</si>
  <si>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</si>
  <si>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</si>
  <si>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</si>
  <si>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</si>
  <si>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</si>
  <si>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</si>
  <si>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</si>
  <si>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</si>
  <si>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</si>
  <si>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</si>
  <si>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</si>
  <si>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</si>
  <si>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</si>
  <si>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</si>
  <si>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</si>
  <si>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</si>
  <si>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</si>
  <si>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</si>
  <si>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</si>
  <si>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</si>
  <si>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</si>
  <si>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</si>
  <si>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</si>
  <si>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</si>
  <si>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</si>
  <si>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</si>
  <si>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</si>
  <si>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</si>
  <si>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</si>
  <si>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</si>
  <si>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</si>
  <si>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</si>
  <si>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</si>
  <si>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</si>
  <si>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</si>
  <si>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</si>
  <si>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</si>
  <si>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</si>
  <si>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</si>
  <si>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</si>
  <si>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</si>
  <si>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</si>
  <si>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</si>
  <si>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</si>
  <si>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</si>
  <si>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</si>
  <si>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</si>
  <si>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</si>
  <si>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</si>
  <si>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</si>
  <si>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</si>
  <si>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</si>
  <si>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</si>
  <si>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</si>
  <si>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</si>
  <si>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</si>
  <si>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</si>
  <si>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</si>
  <si>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</si>
  <si>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</si>
  <si>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</si>
  <si>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</si>
  <si>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</si>
  <si>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</si>
  <si>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</si>
  <si>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</si>
  <si>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</si>
  <si>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</si>
  <si>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</si>
  <si>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</si>
  <si>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</si>
  <si>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</si>
  <si>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</si>
  <si>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</si>
  <si>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</si>
  <si>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</si>
  <si>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</si>
  <si>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</si>
  <si>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</si>
  <si>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</si>
  <si>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</si>
  <si>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</si>
  <si>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</si>
  <si>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</si>
  <si>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</si>
  <si>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</si>
  <si>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</si>
  <si>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</si>
  <si>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</si>
  <si>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</si>
  <si>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</si>
  <si>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</si>
  <si>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</si>
  <si>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</si>
  <si>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</si>
  <si>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</si>
  <si>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</si>
  <si>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</si>
  <si>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</si>
  <si>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</si>
  <si>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</si>
  <si>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</si>
  <si>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</si>
  <si>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</si>
  <si>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</si>
  <si>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</si>
  <si>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</si>
  <si>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</si>
  <si>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</si>
  <si>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</si>
  <si>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</si>
  <si>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</si>
  <si>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</si>
  <si>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</si>
  <si>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</si>
  <si>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</si>
  <si>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</si>
  <si>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</si>
  <si>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</si>
  <si>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</si>
  <si>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</si>
  <si>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</si>
  <si>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</si>
  <si>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</si>
  <si>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</si>
  <si>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</si>
  <si>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</si>
  <si>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</si>
  <si>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</si>
  <si>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</si>
  <si>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</si>
  <si>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</si>
  <si>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</si>
  <si>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</si>
  <si>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</si>
  <si>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</si>
  <si>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</si>
  <si>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</si>
  <si>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</si>
  <si>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</si>
  <si>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</si>
  <si>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</si>
  <si>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</si>
  <si>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</si>
  <si>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</si>
  <si>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</si>
  <si>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</si>
  <si>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</si>
  <si>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</si>
  <si>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</si>
  <si>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</si>
  <si>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</si>
  <si>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</si>
  <si>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</si>
  <si>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</si>
  <si>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</si>
  <si>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</si>
  <si>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</si>
  <si>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</si>
  <si>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</si>
  <si>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</si>
  <si>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</si>
  <si>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</si>
  <si>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</si>
  <si>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</si>
  <si>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</si>
  <si>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</si>
  <si>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</si>
  <si>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</si>
  <si>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</si>
  <si>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</si>
  <si>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</si>
  <si>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</si>
  <si>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</si>
  <si>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</si>
  <si>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</si>
  <si>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</si>
  <si>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</si>
  <si>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</si>
  <si>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</si>
  <si>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</si>
  <si>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</si>
  <si>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</si>
  <si>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</si>
  <si>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</si>
  <si>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</si>
  <si>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</si>
  <si>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</si>
  <si>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</si>
  <si>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</si>
  <si>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</si>
  <si>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</si>
  <si>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</si>
  <si>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</si>
  <si>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</si>
  <si>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</si>
  <si>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</si>
  <si>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</si>
  <si>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</si>
  <si>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</si>
  <si>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</si>
  <si>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</si>
  <si>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</si>
  <si>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</si>
  <si>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</si>
  <si>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</si>
  <si>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</si>
  <si>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</si>
  <si>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</si>
  <si>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</si>
  <si>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</si>
  <si>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</si>
  <si>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</si>
  <si>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</si>
  <si>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</si>
  <si>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</si>
  <si>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</si>
  <si>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</si>
  <si>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</si>
  <si>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</si>
  <si>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</si>
  <si>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</si>
  <si>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</si>
  <si>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</si>
  <si>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</si>
  <si>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</si>
  <si>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</si>
  <si>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</si>
  <si>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</si>
  <si>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</si>
  <si>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</si>
  <si>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</si>
  <si>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</si>
  <si>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</si>
  <si>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</si>
  <si>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</si>
  <si>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</si>
  <si>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</si>
  <si>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</si>
  <si>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</si>
  <si>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</si>
  <si>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</si>
  <si>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</si>
  <si>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</si>
  <si>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</si>
  <si>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</si>
  <si>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</si>
  <si>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</si>
  <si>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</si>
  <si>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</si>
  <si>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</si>
  <si>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</si>
  <si>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</si>
  <si>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</si>
  <si>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</si>
  <si>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</si>
  <si>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</si>
  <si>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</si>
  <si>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</si>
  <si>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</si>
  <si>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</si>
  <si>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</si>
  <si>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</si>
  <si>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</si>
  <si>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</si>
  <si>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</si>
  <si>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</si>
  <si>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</si>
  <si>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</si>
  <si>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</si>
  <si>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</si>
  <si>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</si>
  <si>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</si>
  <si>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</si>
  <si>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</si>
  <si>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</si>
  <si>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</si>
  <si>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</si>
  <si>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</si>
  <si>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</si>
  <si>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</si>
  <si>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</si>
  <si>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</si>
  <si>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</si>
  <si>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</si>
  <si>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</si>
  <si>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</si>
  <si>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</si>
  <si>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</si>
  <si>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</si>
  <si>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</si>
  <si>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</si>
  <si>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</si>
  <si>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</si>
  <si>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</si>
  <si>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</si>
  <si>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</si>
  <si>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</si>
  <si>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</si>
  <si>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</si>
  <si>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</si>
  <si>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</si>
  <si>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</si>
  <si>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</si>
  <si>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</si>
  <si>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</si>
  <si>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</si>
  <si>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</si>
  <si>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</si>
  <si>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</si>
  <si>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</si>
  <si>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</si>
  <si>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</si>
  <si>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</si>
  <si>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</si>
  <si>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</si>
  <si>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</si>
  <si>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</si>
  <si>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</si>
  <si>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</si>
  <si>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</si>
  <si>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</si>
  <si>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</si>
  <si>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</si>
  <si>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</si>
  <si>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</si>
  <si>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</si>
  <si>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</si>
  <si>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</si>
  <si>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</si>
  <si>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</si>
  <si>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</si>
  <si>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</si>
  <si>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</si>
  <si>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</si>
  <si>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</si>
  <si>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</si>
  <si>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</si>
  <si>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</si>
  <si>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</si>
  <si>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</si>
  <si>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</si>
  <si>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</si>
  <si>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</si>
  <si>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</si>
  <si>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</si>
  <si>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</si>
  <si>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</si>
  <si>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</si>
  <si>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</si>
  <si>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</si>
  <si>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</si>
  <si>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</si>
  <si>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</si>
  <si>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</si>
  <si>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</si>
  <si>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</si>
  <si>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</si>
  <si>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</si>
  <si>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</si>
  <si>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</si>
  <si>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</si>
  <si>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</si>
  <si>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</si>
  <si>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</si>
  <si>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</si>
  <si>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</si>
  <si>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</si>
  <si>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</si>
  <si>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</si>
  <si>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</si>
  <si>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</si>
  <si>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</si>
  <si>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</si>
  <si>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</si>
  <si>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</si>
  <si>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</si>
  <si>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</si>
  <si>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</si>
  <si>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</si>
  <si>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</si>
  <si>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</si>
  <si>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</si>
  <si>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</si>
  <si>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</si>
  <si>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</si>
  <si>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</si>
  <si>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</si>
  <si>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</si>
  <si>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</si>
  <si>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</si>
  <si>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</si>
  <si>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</si>
  <si>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</si>
  <si>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</si>
  <si>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</si>
  <si>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</si>
  <si>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</si>
  <si>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</si>
  <si>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</si>
  <si>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</si>
  <si>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</si>
  <si>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</si>
  <si>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</si>
  <si>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</si>
  <si>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</si>
  <si>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</si>
  <si>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</si>
  <si>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</si>
  <si>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</si>
  <si>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</si>
  <si>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</si>
  <si>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</si>
  <si>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</si>
  <si>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</si>
  <si>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</si>
  <si>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</si>
  <si>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</si>
  <si>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</si>
  <si>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</si>
  <si>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</si>
  <si>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</si>
  <si>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</si>
  <si>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</si>
  <si>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</si>
  <si>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</si>
  <si>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</si>
  <si>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</si>
  <si>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</si>
  <si>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</si>
  <si>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</si>
  <si>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</si>
  <si>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</si>
  <si>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</si>
  <si>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</si>
  <si>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</si>
  <si>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</si>
  <si>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</si>
  <si>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</si>
  <si>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</si>
  <si>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</si>
  <si>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</si>
  <si>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</si>
  <si>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</si>
  <si>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</si>
  <si>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</si>
  <si>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</si>
  <si>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</si>
  <si>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</si>
  <si>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</si>
  <si>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</si>
  <si>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</si>
  <si>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</si>
  <si>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</si>
  <si>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</si>
  <si>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</si>
  <si>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</si>
  <si>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</si>
  <si>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</si>
  <si>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</si>
  <si>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</si>
  <si>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</si>
  <si>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</si>
  <si>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</si>
  <si>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</si>
  <si>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</si>
  <si>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</si>
  <si>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</si>
  <si>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</si>
  <si>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</si>
  <si>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</si>
  <si>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</si>
  <si>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</si>
  <si>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</si>
  <si>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</si>
  <si>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</si>
  <si>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</si>
  <si>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</si>
  <si>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</si>
  <si>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</si>
  <si>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</si>
  <si>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</si>
  <si>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</si>
  <si>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</si>
  <si>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</si>
  <si>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</si>
  <si>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</si>
  <si>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</si>
  <si>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</si>
  <si>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</si>
  <si>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</si>
  <si>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</si>
  <si>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</si>
  <si>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</si>
  <si>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</si>
  <si>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</si>
  <si>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</si>
  <si>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</si>
  <si>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</si>
  <si>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</si>
  <si>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</si>
  <si>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</si>
  <si>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</si>
  <si>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</si>
  <si>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</si>
  <si>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</si>
  <si>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</si>
  <si>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</si>
  <si>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</si>
  <si>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</si>
  <si>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</si>
  <si>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</si>
  <si>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</si>
  <si>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</si>
  <si>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</si>
  <si>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</si>
  <si>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</si>
  <si>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</si>
  <si>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</si>
  <si>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</si>
  <si>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</si>
  <si>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</si>
  <si>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</si>
  <si>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</si>
  <si>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</si>
  <si>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</si>
  <si>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</si>
  <si>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</si>
  <si>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</si>
  <si>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</si>
  <si>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</si>
  <si>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</si>
  <si>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</si>
  <si>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</si>
  <si>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</si>
  <si>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</si>
  <si>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</si>
  <si>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</si>
  <si>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</si>
  <si>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</si>
  <si>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</si>
  <si>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</si>
  <si>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</si>
  <si>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</si>
  <si>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</si>
  <si>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</si>
  <si>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</si>
  <si>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</si>
  <si>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</si>
  <si>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</si>
  <si>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</si>
  <si>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</si>
  <si>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</si>
  <si>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</si>
  <si>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</si>
  <si>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</si>
  <si>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</si>
  <si>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</si>
  <si>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</si>
  <si>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</si>
  <si>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</si>
  <si>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</si>
  <si>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</si>
  <si>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</si>
  <si>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</si>
  <si>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</si>
  <si>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</si>
  <si>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</si>
  <si>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</si>
  <si>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</si>
  <si>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</si>
  <si>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</si>
  <si>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</si>
  <si>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</si>
  <si>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</si>
  <si>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</si>
  <si>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</si>
  <si>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</si>
  <si>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</si>
  <si>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</si>
  <si>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</si>
  <si>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</si>
  <si>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</si>
  <si>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</si>
  <si>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</si>
  <si>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</si>
  <si>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</si>
  <si>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</si>
  <si>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</si>
  <si>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</si>
  <si>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</si>
  <si>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</si>
  <si>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</si>
  <si>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</si>
  <si>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</si>
  <si>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</si>
  <si>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</si>
  <si>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</si>
  <si>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</si>
  <si>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</si>
  <si>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</si>
  <si>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</si>
  <si>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</si>
  <si>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</si>
  <si>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</si>
  <si>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</si>
  <si>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</si>
  <si>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</si>
  <si>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</si>
  <si>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</si>
  <si>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</si>
  <si>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</si>
  <si>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</si>
  <si>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</si>
  <si>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</si>
  <si>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</si>
  <si>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</si>
  <si>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</si>
  <si>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</si>
  <si>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</si>
  <si>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</si>
  <si>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</si>
  <si>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</si>
  <si>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</si>
  <si>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</si>
  <si>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</si>
  <si>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</si>
  <si>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</si>
  <si>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</si>
  <si>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</si>
  <si>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</si>
  <si>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</si>
  <si>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</si>
  <si>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</si>
  <si>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</si>
  <si>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</si>
  <si>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</si>
  <si>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</si>
  <si>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</si>
  <si>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</si>
  <si>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</si>
  <si>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</si>
  <si>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</si>
  <si>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</si>
  <si>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</si>
  <si>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</si>
  <si>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</si>
  <si>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</si>
  <si>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</si>
  <si>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</si>
  <si>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</si>
  <si>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</si>
  <si>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</si>
  <si>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</si>
  <si>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</si>
  <si>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</si>
  <si>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</si>
  <si>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</si>
  <si>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</si>
  <si>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</si>
  <si>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</si>
  <si>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</si>
  <si>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</si>
  <si>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</si>
  <si>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</si>
  <si>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</si>
  <si>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</si>
  <si>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</si>
  <si>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</si>
  <si>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</si>
  <si>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</si>
  <si>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</si>
  <si>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</si>
  <si>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</si>
  <si>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</si>
  <si>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</si>
  <si>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</si>
  <si>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</si>
  <si>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</si>
  <si>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</si>
  <si>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</si>
  <si>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</si>
  <si>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</si>
  <si>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</si>
  <si>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</si>
  <si>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</si>
  <si>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</si>
  <si>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</si>
  <si>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</si>
  <si>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</si>
  <si>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</si>
  <si>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</si>
  <si>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</si>
  <si>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</si>
  <si>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</si>
  <si>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</si>
  <si>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</si>
  <si>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</si>
  <si>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</si>
  <si>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</si>
  <si>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</si>
  <si>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</si>
  <si>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</si>
  <si>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</si>
  <si>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</si>
  <si>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</si>
  <si>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</si>
  <si>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</si>
  <si>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</si>
  <si>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</si>
  <si>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</si>
  <si>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</si>
  <si>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</si>
  <si>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</si>
  <si>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</si>
  <si>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</si>
  <si>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</si>
  <si>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</si>
  <si>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</si>
  <si>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</si>
  <si>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</si>
  <si>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</si>
  <si>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</si>
  <si>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</si>
  <si>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</si>
  <si>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</si>
  <si>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</si>
  <si>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</si>
  <si>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</si>
  <si>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</si>
  <si>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</si>
  <si>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</si>
  <si>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</si>
  <si>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</si>
  <si>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</si>
  <si>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</si>
  <si>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</si>
  <si>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</si>
  <si>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</si>
  <si>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</si>
  <si>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</si>
  <si>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</si>
  <si>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</si>
  <si>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</si>
  <si>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</si>
  <si>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</si>
  <si>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</si>
  <si>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</si>
  <si>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</si>
  <si>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</si>
  <si>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</si>
  <si>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</si>
  <si>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</si>
  <si>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</si>
  <si>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</si>
  <si>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</si>
  <si>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</si>
  <si>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</si>
  <si>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</si>
  <si>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</si>
  <si>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</si>
  <si>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</si>
  <si>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</si>
  <si>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</si>
  <si>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</si>
  <si>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</si>
  <si>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</si>
  <si>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</si>
  <si>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</si>
  <si>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</si>
  <si>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</si>
  <si>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</si>
  <si>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</si>
  <si>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</si>
  <si>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</si>
  <si>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</si>
  <si>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</si>
  <si>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</si>
  <si>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</si>
  <si>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</si>
  <si>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</si>
  <si>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</si>
  <si>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</si>
  <si>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</si>
  <si>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</si>
  <si>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</si>
  <si>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</si>
  <si>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</si>
  <si>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</si>
  <si>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</si>
  <si>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</si>
  <si>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</si>
  <si>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</si>
  <si>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</si>
  <si>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</si>
  <si>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</si>
  <si>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</si>
  <si>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</si>
  <si>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</si>
  <si>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</si>
  <si>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</si>
  <si>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</si>
  <si>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</si>
  <si>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</si>
  <si>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</si>
  <si>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</si>
  <si>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</si>
  <si>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</si>
  <si>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</si>
  <si>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</si>
  <si>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</si>
  <si>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</si>
  <si>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</si>
  <si>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</si>
  <si>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</si>
  <si>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</si>
  <si>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</si>
  <si>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</si>
  <si>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</si>
  <si>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</si>
  <si>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</si>
  <si>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</si>
  <si>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</si>
  <si>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</si>
  <si>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</si>
  <si>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</si>
  <si>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</si>
  <si>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</si>
  <si>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</si>
  <si>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</si>
  <si>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</si>
  <si>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</si>
  <si>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</si>
  <si>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</si>
  <si>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</si>
  <si>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</si>
  <si>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</si>
  <si>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</si>
  <si>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</si>
  <si>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</si>
  <si>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</si>
  <si>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</si>
  <si>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</si>
  <si>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</si>
  <si>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</si>
  <si>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</si>
  <si>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</si>
  <si>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</si>
  <si>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</si>
  <si>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</si>
  <si>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</si>
  <si>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</si>
  <si>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</si>
  <si>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</si>
  <si>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</si>
  <si>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</si>
  <si>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</si>
  <si>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</si>
  <si>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</si>
  <si>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</si>
  <si>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</si>
  <si>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</si>
  <si>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</si>
  <si>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</si>
  <si>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</si>
  <si>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</si>
  <si>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</si>
  <si>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</si>
  <si>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</si>
  <si>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</si>
  <si>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</si>
  <si>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</si>
  <si>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</si>
  <si>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</si>
  <si>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</si>
  <si>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</si>
  <si>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</si>
  <si>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</si>
  <si>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</si>
  <si>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</si>
  <si>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</si>
  <si>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</si>
  <si>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</si>
  <si>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</si>
  <si>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</si>
  <si>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</si>
  <si>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</si>
  <si>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</si>
  <si>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</si>
  <si>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</si>
  <si>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</si>
  <si>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</si>
  <si>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</si>
  <si>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</si>
  <si>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</si>
  <si>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</si>
  <si>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</si>
  <si>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</si>
  <si>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</si>
  <si>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</si>
  <si>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</si>
  <si>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</si>
  <si>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</si>
  <si>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</si>
  <si>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</si>
  <si>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</si>
  <si>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</si>
  <si>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</si>
  <si>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</si>
  <si>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</si>
  <si>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</si>
  <si>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</si>
  <si>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</si>
  <si>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</si>
  <si>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</si>
  <si>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</si>
  <si>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</si>
  <si>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</si>
  <si>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</si>
  <si>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</si>
  <si>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</si>
  <si>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</si>
  <si>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</si>
  <si>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</si>
  <si>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</si>
  <si>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</si>
  <si>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</si>
  <si>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</si>
  <si>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</si>
  <si>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</si>
  <si>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</si>
  <si>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</si>
  <si>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</si>
  <si>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</si>
  <si>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</si>
  <si>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</si>
  <si>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</si>
  <si>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</si>
  <si>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</si>
  <si>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</si>
  <si>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</si>
  <si>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</si>
  <si>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</si>
  <si>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</si>
  <si>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</si>
  <si>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</si>
  <si>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</si>
  <si>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</si>
  <si>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</si>
  <si>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</si>
  <si>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</si>
  <si>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</si>
  <si>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</si>
  <si>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</si>
  <si>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</si>
  <si>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</si>
  <si>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</si>
  <si>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</si>
  <si>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</si>
  <si>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</si>
  <si>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</si>
  <si>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</si>
  <si>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</si>
  <si>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</si>
  <si>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</si>
  <si>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</si>
  <si>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</si>
  <si>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</si>
  <si>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</si>
  <si>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</si>
  <si>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</si>
  <si>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</si>
  <si>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</si>
  <si>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</si>
  <si>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</si>
  <si>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</si>
  <si>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</si>
  <si>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</si>
  <si>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</si>
  <si>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</si>
  <si>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</si>
  <si>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</si>
  <si>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</si>
  <si>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</si>
  <si>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</si>
  <si>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</si>
  <si>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</si>
  <si>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</si>
  <si>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</si>
  <si>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</si>
  <si>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</si>
  <si>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</si>
  <si>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</si>
  <si>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</si>
  <si>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</si>
  <si>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</si>
  <si>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</si>
  <si>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</si>
  <si>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</si>
  <si>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</si>
  <si>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</si>
  <si>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</si>
  <si>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</si>
  <si>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</si>
  <si>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</si>
  <si>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</si>
  <si>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</si>
  <si>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</si>
  <si>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</si>
  <si>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</si>
  <si>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</si>
  <si>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</si>
  <si>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</si>
  <si>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</si>
  <si>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</si>
  <si>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</si>
  <si>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</si>
  <si>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</si>
  <si>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</si>
  <si>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</si>
  <si>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</si>
  <si>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</si>
  <si>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</si>
  <si>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</si>
  <si>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</si>
  <si>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</si>
  <si>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</si>
  <si>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</si>
  <si>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</si>
  <si>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</si>
  <si>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</si>
  <si>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</si>
  <si>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</si>
  <si>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</si>
  <si>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</si>
  <si>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</si>
  <si>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</si>
  <si>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</si>
  <si>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</si>
  <si>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</si>
  <si>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</si>
  <si>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</si>
  <si>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</si>
  <si>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</si>
  <si>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</si>
  <si>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</si>
  <si>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</si>
  <si>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</si>
  <si>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</si>
  <si>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</si>
  <si>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</si>
  <si>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</si>
  <si>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</si>
  <si>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</si>
  <si>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</si>
  <si>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</si>
  <si>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</si>
  <si>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</si>
  <si>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</si>
  <si>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</si>
  <si>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</si>
  <si>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</si>
  <si>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</si>
  <si>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</si>
  <si>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</si>
  <si>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</si>
  <si>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</si>
  <si>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</si>
  <si>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</si>
  <si>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</si>
  <si>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</si>
  <si>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</si>
  <si>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</si>
  <si>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</si>
  <si>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</si>
  <si>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</si>
  <si>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</si>
  <si>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</si>
  <si>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</si>
  <si>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</si>
  <si>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</si>
  <si>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</si>
  <si>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</si>
  <si>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</si>
  <si>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</si>
  <si>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</si>
  <si>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</si>
  <si>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</si>
  <si>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</si>
  <si>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</si>
  <si>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</si>
  <si>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</si>
  <si>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</si>
  <si>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</si>
  <si>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</si>
  <si>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</si>
  <si>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</si>
  <si>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</si>
  <si>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</si>
  <si>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</si>
  <si>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</si>
  <si>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</si>
  <si>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</si>
  <si>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</si>
  <si>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</si>
  <si>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</si>
  <si>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</si>
  <si>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</si>
  <si>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</si>
  <si>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</si>
  <si>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</si>
  <si>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</si>
  <si>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</si>
  <si>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</si>
  <si>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</si>
  <si>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</si>
  <si>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</si>
  <si>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</si>
  <si>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</si>
  <si>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</si>
  <si>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</si>
  <si>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</si>
  <si>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</si>
  <si>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</si>
  <si>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</si>
  <si>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</si>
  <si>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</si>
  <si>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</si>
  <si>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</si>
  <si>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</si>
  <si>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</si>
  <si>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</si>
  <si>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</si>
  <si>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</si>
  <si>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</si>
  <si>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</si>
  <si>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</si>
  <si>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</si>
  <si>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</si>
  <si>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</si>
  <si>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</si>
  <si>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</si>
  <si>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</si>
  <si>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</si>
  <si>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</si>
  <si>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</si>
  <si>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</si>
  <si>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</si>
  <si>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</si>
  <si>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</si>
  <si>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</si>
  <si>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</si>
  <si>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</si>
  <si>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</si>
  <si>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</si>
  <si>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</si>
  <si>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</si>
  <si>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</si>
  <si>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</si>
  <si>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</si>
  <si>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</si>
  <si>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</si>
  <si>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</si>
  <si>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</si>
  <si>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</si>
  <si>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</si>
  <si>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</si>
  <si>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</si>
  <si>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</si>
  <si>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</si>
  <si>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</si>
  <si>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</si>
  <si>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</si>
  <si>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</si>
  <si>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</si>
  <si>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</si>
  <si>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</si>
  <si>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</si>
  <si>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</si>
  <si>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</si>
  <si>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</si>
  <si>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</si>
  <si>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</si>
  <si>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</si>
  <si>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</si>
  <si>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</si>
  <si>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</si>
  <si>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</si>
  <si>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</si>
  <si>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</si>
  <si>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</si>
  <si>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</si>
  <si>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</si>
  <si>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</si>
  <si>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</si>
  <si>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</si>
  <si>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</si>
  <si>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</si>
  <si>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</si>
  <si>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</si>
  <si>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</si>
  <si>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</si>
  <si>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</si>
  <si>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</si>
  <si>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</si>
  <si>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</si>
  <si>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</si>
  <si>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</si>
  <si>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</si>
  <si>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</si>
  <si>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</si>
  <si>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</si>
  <si>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</si>
  <si>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</si>
  <si>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</si>
  <si>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</si>
  <si>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</si>
  <si>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</si>
  <si>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</si>
  <si>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</si>
  <si>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</si>
  <si>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</si>
  <si>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</si>
  <si>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</si>
  <si>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</si>
  <si>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</si>
  <si>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</si>
  <si>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</si>
  <si>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</si>
  <si>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</si>
  <si>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</si>
  <si>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</si>
  <si>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</si>
  <si>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</si>
  <si>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</si>
  <si>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</si>
  <si>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</si>
  <si>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</si>
  <si>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</si>
  <si>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</si>
  <si>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</si>
  <si>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</si>
  <si>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</si>
  <si>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</si>
  <si>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</si>
  <si>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</si>
  <si>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</si>
  <si>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</si>
  <si>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</si>
  <si>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</si>
  <si>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</si>
  <si>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</si>
  <si>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</si>
  <si>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</si>
  <si>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</si>
  <si>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</si>
  <si>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</si>
  <si>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</si>
  <si>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</si>
  <si>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</si>
  <si>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</si>
  <si>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</si>
  <si>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</si>
  <si>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</si>
  <si>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</si>
  <si>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</si>
  <si>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</si>
  <si>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</si>
  <si>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</si>
  <si>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</si>
  <si>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</si>
  <si>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</si>
  <si>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</si>
  <si>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</si>
  <si>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</si>
  <si>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</si>
  <si>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</si>
  <si>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</si>
  <si>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</si>
  <si>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</si>
  <si>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</si>
  <si>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</si>
  <si>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</si>
  <si>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</si>
  <si>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</si>
  <si>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</si>
  <si>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</si>
  <si>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</si>
  <si>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</si>
  <si>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</si>
  <si>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</si>
  <si>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</si>
  <si>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</si>
  <si>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</si>
  <si>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</si>
  <si>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</si>
  <si>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</si>
  <si>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</si>
  <si>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</si>
  <si>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</si>
  <si>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</si>
  <si>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</si>
  <si>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</si>
  <si>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</si>
  <si>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</si>
  <si>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</si>
  <si>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</si>
  <si>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</si>
  <si>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</si>
  <si>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</si>
  <si>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</si>
  <si>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</si>
  <si>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</si>
  <si>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</si>
  <si>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</si>
  <si>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</si>
  <si>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</si>
  <si>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</si>
  <si>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</si>
  <si>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</si>
  <si>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</si>
  <si>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</si>
  <si>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</si>
  <si>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</si>
  <si>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</si>
  <si>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</si>
  <si>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</si>
  <si>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</si>
  <si>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</si>
  <si>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</si>
  <si>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</si>
  <si>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</si>
  <si>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</si>
  <si>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</si>
  <si>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</si>
  <si>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</si>
  <si>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</si>
  <si>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</si>
  <si>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</si>
  <si>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</si>
  <si>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</si>
  <si>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</si>
  <si>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</si>
  <si>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</si>
  <si>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</si>
  <si>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</si>
  <si>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</si>
  <si>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</si>
  <si>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</si>
  <si>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</si>
  <si>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</si>
  <si>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</si>
  <si>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</si>
  <si>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</si>
  <si>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</si>
  <si>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</si>
  <si>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</si>
  <si>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</si>
  <si>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</si>
  <si>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</si>
  <si>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</si>
  <si>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</si>
  <si>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</si>
  <si>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</si>
  <si>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</si>
  <si>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</si>
  <si>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</si>
  <si>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</si>
  <si>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</si>
  <si>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</si>
  <si>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</si>
  <si>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</si>
  <si>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</si>
  <si>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</si>
  <si>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</si>
  <si>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</si>
  <si>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</si>
  <si>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</si>
  <si>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</si>
  <si>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</si>
  <si>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</si>
  <si>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</si>
  <si>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</si>
  <si>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</si>
  <si>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</si>
  <si>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</si>
  <si>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</si>
  <si>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</si>
  <si>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</si>
  <si>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</si>
  <si>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</si>
  <si>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</si>
  <si>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</si>
  <si>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</si>
  <si>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</si>
  <si>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</si>
  <si>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</si>
  <si>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</si>
  <si>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</si>
  <si>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</si>
  <si>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</si>
  <si>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</si>
  <si>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</si>
  <si>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</si>
  <si>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</si>
  <si>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</si>
  <si>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</si>
  <si>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</si>
  <si>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</si>
  <si>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</si>
  <si>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</si>
  <si>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</si>
  <si>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</si>
  <si>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</si>
  <si>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</si>
  <si>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</si>
  <si>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</si>
  <si>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</si>
  <si>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</si>
  <si>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</si>
  <si>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</si>
  <si>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</si>
  <si>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</si>
  <si>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</si>
  <si>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</si>
  <si>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</si>
  <si>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</si>
  <si>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</si>
  <si>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</si>
  <si>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</si>
  <si>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</si>
  <si>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</si>
  <si>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</si>
  <si>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</si>
  <si>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</si>
  <si>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</si>
  <si>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</si>
  <si>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</si>
  <si>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</si>
  <si>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</si>
  <si>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</si>
  <si>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</si>
  <si>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</si>
  <si>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</si>
  <si>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</si>
  <si>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</si>
  <si>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</si>
  <si>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</si>
  <si>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</si>
  <si>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</si>
  <si>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</si>
  <si>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</si>
  <si>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</si>
  <si>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</si>
  <si>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</si>
  <si>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</si>
  <si>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</si>
  <si>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</si>
  <si>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</si>
  <si>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</si>
  <si>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</si>
  <si>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</si>
  <si>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</si>
  <si>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</si>
  <si>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</si>
  <si>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</si>
  <si>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</si>
  <si>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</si>
  <si>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</si>
  <si>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</si>
  <si>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</si>
  <si>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</si>
  <si>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</si>
  <si>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</si>
  <si>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</si>
  <si>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</si>
  <si>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</si>
  <si>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</si>
  <si>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</si>
  <si>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</si>
  <si>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</si>
  <si>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</si>
  <si>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</si>
  <si>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</si>
  <si>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</si>
  <si>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</si>
  <si>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</si>
  <si>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</si>
  <si>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</si>
  <si>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</si>
  <si>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</si>
  <si>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</si>
  <si>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</si>
  <si>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</si>
  <si>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</si>
  <si>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</si>
  <si>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</si>
  <si>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</si>
  <si>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</si>
  <si>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</si>
  <si>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</si>
  <si>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</si>
  <si>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</si>
  <si>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</si>
  <si>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</si>
  <si>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</si>
  <si>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</si>
  <si>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</si>
  <si>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</si>
  <si>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</si>
  <si>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</si>
  <si>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</si>
  <si>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</si>
  <si>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</si>
  <si>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</si>
  <si>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</si>
  <si>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</si>
  <si>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</si>
  <si>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</si>
  <si>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</si>
  <si>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</si>
  <si>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</si>
  <si>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</si>
  <si>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</si>
  <si>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</si>
  <si>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</si>
  <si>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</si>
  <si>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</si>
  <si>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</si>
  <si>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</si>
  <si>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</si>
  <si>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</si>
  <si>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</si>
  <si>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</si>
  <si>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</si>
  <si>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</si>
  <si>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</si>
  <si>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</si>
  <si>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</si>
  <si>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</si>
  <si>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</si>
  <si>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</si>
  <si>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</si>
  <si>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</si>
  <si>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</si>
  <si>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</si>
  <si>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</si>
  <si>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</si>
  <si>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</si>
  <si>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</si>
  <si>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</si>
  <si>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</si>
  <si>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</si>
  <si>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</si>
  <si>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</si>
  <si>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</si>
  <si>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</si>
  <si>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</si>
  <si>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</si>
  <si>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</si>
  <si>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</si>
  <si>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</si>
  <si>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</si>
  <si>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</si>
  <si>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</si>
  <si>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</si>
  <si>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</si>
  <si>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</si>
  <si>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</si>
  <si>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</si>
  <si>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</si>
  <si>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</si>
  <si>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</si>
  <si>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</si>
  <si>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</si>
  <si>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</si>
  <si>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</si>
  <si>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</si>
  <si>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</si>
  <si>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</si>
  <si>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</si>
  <si>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</si>
  <si>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</si>
  <si>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</si>
  <si>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</si>
  <si>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</si>
  <si>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</si>
  <si>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</si>
  <si>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</si>
  <si>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</si>
  <si>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</si>
  <si>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</si>
  <si>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</si>
  <si>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</si>
  <si>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</si>
  <si>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</si>
  <si>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</si>
  <si>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</si>
  <si>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</si>
  <si>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</si>
  <si>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</si>
  <si>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</si>
  <si>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</si>
  <si>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</si>
  <si>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</si>
  <si>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</si>
  <si>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</si>
  <si>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</si>
  <si>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</si>
  <si>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</si>
  <si>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</si>
  <si>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</si>
  <si>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</si>
  <si>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</si>
  <si>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</si>
  <si>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</si>
  <si>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</si>
  <si>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</si>
  <si>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</si>
  <si>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</si>
  <si>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</si>
  <si>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</si>
  <si>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</si>
  <si>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</si>
  <si>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</si>
  <si>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</si>
  <si>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</si>
  <si>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</si>
  <si>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</si>
  <si>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</si>
  <si>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</si>
  <si>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</si>
  <si>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</si>
  <si>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</si>
  <si>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</si>
  <si>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</si>
  <si>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</si>
  <si>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</si>
  <si>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</si>
  <si>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</si>
  <si>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</si>
  <si>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</si>
  <si>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</si>
  <si>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</si>
  <si>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</si>
  <si>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</si>
  <si>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</si>
  <si>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</si>
  <si>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</si>
  <si>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</si>
  <si>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</si>
  <si>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</si>
  <si>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</si>
  <si>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</si>
  <si>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</si>
  <si>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</si>
  <si>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</si>
  <si>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</si>
  <si>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</si>
  <si>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</si>
  <si>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</si>
  <si>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</si>
  <si>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</si>
  <si>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</si>
  <si>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</si>
  <si>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</si>
  <si>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</si>
  <si>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</si>
  <si>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</si>
  <si>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</si>
  <si>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</si>
  <si>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</si>
  <si>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</si>
  <si>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</si>
  <si>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</si>
  <si>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</si>
  <si>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</si>
  <si>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</si>
  <si>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</si>
  <si>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</si>
  <si>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</si>
  <si>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</si>
  <si>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</si>
  <si>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</si>
  <si>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</si>
  <si>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</si>
  <si>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</si>
  <si>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</si>
  <si>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</si>
  <si>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</si>
  <si>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</si>
  <si>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</si>
  <si>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</si>
  <si>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</si>
  <si>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</si>
  <si>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</si>
  <si>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</si>
  <si>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</si>
  <si>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</si>
  <si>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</si>
  <si>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</si>
  <si>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</si>
  <si>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</si>
  <si>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</si>
  <si>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</si>
  <si>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</si>
  <si>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</si>
  <si>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</si>
  <si>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</si>
  <si>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</si>
  <si>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</si>
  <si>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</si>
  <si>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</si>
  <si>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</si>
  <si>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</si>
  <si>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</si>
  <si>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</si>
  <si>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</si>
  <si>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</si>
  <si>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</si>
  <si>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</si>
  <si>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</si>
  <si>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</si>
  <si>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</si>
  <si>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</si>
  <si>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</si>
  <si>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</si>
  <si>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</si>
  <si>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</si>
  <si>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</si>
  <si>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</si>
  <si>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</si>
  <si>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</si>
  <si>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</si>
  <si>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</si>
  <si>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</si>
  <si>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</si>
  <si>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</si>
  <si>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</si>
  <si>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</si>
  <si>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</si>
  <si>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</si>
  <si>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</si>
  <si>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</si>
  <si>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</si>
  <si>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</si>
  <si>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</si>
  <si>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</si>
  <si>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</si>
  <si>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</si>
  <si>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</si>
  <si>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</si>
  <si>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</si>
  <si>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</si>
  <si>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</si>
  <si>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</si>
  <si>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</si>
  <si>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</si>
  <si>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</si>
  <si>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</si>
  <si>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</si>
  <si>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</si>
  <si>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</si>
  <si>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</si>
  <si>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</si>
  <si>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</si>
  <si>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</si>
  <si>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</si>
  <si>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</si>
  <si>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</si>
  <si>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</si>
  <si>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</si>
  <si>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</si>
  <si>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</si>
  <si>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</si>
  <si>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</si>
  <si>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</si>
  <si>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</si>
  <si>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</si>
  <si>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</si>
  <si>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</si>
  <si>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</si>
  <si>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</si>
  <si>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</si>
  <si>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</si>
  <si>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</si>
  <si>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</si>
  <si>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</si>
  <si>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</si>
  <si>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</si>
  <si>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</si>
  <si>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</si>
  <si>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</si>
  <si>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</si>
  <si>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</si>
  <si>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</si>
  <si>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</si>
  <si>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</si>
  <si>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</si>
  <si>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</si>
  <si>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</si>
  <si>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</si>
  <si>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</si>
  <si>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</si>
  <si>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</si>
  <si>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</si>
  <si>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</si>
  <si>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</si>
  <si>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</si>
  <si>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</si>
  <si>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</si>
  <si>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</si>
  <si>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</si>
  <si>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</si>
  <si>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</si>
  <si>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</si>
  <si>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</si>
  <si>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</si>
  <si>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</si>
  <si>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</si>
  <si>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</si>
  <si>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</si>
  <si>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</si>
  <si>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</si>
  <si>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</si>
  <si>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</si>
  <si>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</si>
  <si>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</si>
  <si>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</si>
  <si>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</si>
  <si>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</si>
  <si>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</si>
  <si>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</si>
  <si>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</si>
  <si>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</si>
  <si>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</si>
  <si>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</si>
  <si>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</si>
  <si>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</si>
  <si>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</si>
  <si>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</si>
  <si>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</si>
  <si>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</si>
  <si>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</si>
  <si>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</si>
  <si>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</si>
  <si>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</si>
  <si>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</si>
  <si>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</si>
  <si>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</si>
  <si>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</si>
  <si>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</si>
  <si>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</si>
  <si>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</si>
  <si>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</si>
  <si>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</si>
  <si>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</si>
  <si>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</si>
  <si>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</si>
  <si>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</si>
  <si>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</si>
  <si>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</si>
  <si>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</si>
  <si>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</si>
  <si>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</si>
  <si>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</si>
  <si>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</si>
  <si>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</si>
  <si>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</si>
  <si>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</si>
  <si>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</si>
  <si>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</si>
  <si>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</si>
  <si>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</si>
  <si>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</si>
  <si>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</si>
  <si>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</si>
  <si>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</si>
  <si>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</si>
  <si>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</si>
  <si>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</si>
  <si>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</si>
  <si>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</si>
  <si>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</si>
  <si>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</si>
  <si>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</si>
  <si>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</si>
  <si>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</si>
  <si>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</si>
  <si>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</si>
  <si>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</si>
  <si>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</si>
  <si>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</si>
  <si>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</si>
  <si>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</si>
  <si>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</si>
  <si>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</si>
  <si>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</si>
  <si>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</si>
  <si>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</si>
  <si>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</si>
  <si>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</si>
  <si>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</si>
  <si>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</si>
  <si>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</si>
  <si>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</si>
  <si>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</si>
  <si>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</si>
  <si>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</si>
  <si>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</si>
  <si>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</si>
  <si>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</si>
  <si>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</si>
  <si>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</si>
  <si>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</si>
  <si>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</si>
  <si>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</si>
  <si>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</si>
  <si>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</si>
  <si>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</si>
  <si>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</si>
  <si>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</si>
  <si>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</si>
  <si>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</si>
  <si>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</si>
  <si>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</si>
  <si>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</si>
  <si>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</si>
  <si>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</si>
  <si>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</si>
  <si>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</si>
  <si>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</si>
  <si>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</si>
  <si>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</si>
  <si>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</si>
  <si>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</si>
  <si>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</si>
  <si>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</si>
  <si>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</si>
  <si>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</si>
  <si>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</si>
  <si>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</si>
  <si>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</si>
  <si>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</si>
  <si>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</si>
  <si>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</si>
  <si>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</si>
  <si>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</si>
  <si>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</si>
  <si>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</si>
  <si>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</si>
  <si>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</si>
  <si>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</si>
  <si>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</si>
  <si>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</si>
  <si>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</si>
  <si>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</si>
  <si>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</si>
  <si>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</si>
  <si>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</si>
  <si>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</si>
  <si>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</si>
  <si>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</si>
  <si>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</si>
  <si>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</si>
  <si>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</si>
  <si>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</si>
  <si>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</si>
  <si>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</si>
  <si>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</si>
  <si>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</si>
  <si>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</si>
  <si>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</si>
  <si>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</si>
  <si>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</si>
  <si>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</si>
  <si>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</si>
  <si>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</si>
  <si>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</si>
  <si>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</si>
  <si>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</si>
  <si>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</si>
  <si>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</si>
  <si>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</si>
  <si>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</si>
  <si>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</si>
  <si>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</si>
  <si>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</si>
  <si>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</si>
  <si>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</si>
  <si>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</si>
  <si>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</si>
  <si>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</si>
  <si>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</si>
  <si>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</si>
  <si>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</si>
  <si>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</si>
  <si>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</si>
  <si>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</si>
  <si>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</si>
  <si>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</si>
  <si>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</si>
  <si>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</si>
  <si>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</si>
  <si>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</si>
  <si>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</si>
  <si>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</si>
  <si>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</si>
  <si>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</si>
  <si>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</si>
  <si>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</si>
  <si>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</si>
  <si>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</si>
  <si>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</si>
  <si>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</si>
  <si>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</si>
  <si>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</si>
  <si>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</si>
  <si>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</si>
  <si>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</si>
  <si>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</si>
  <si>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</si>
  <si>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</si>
  <si>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</si>
  <si>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</si>
  <si>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</si>
  <si>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</si>
  <si>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</si>
  <si>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</si>
  <si>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</si>
  <si>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</si>
  <si>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</si>
  <si>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</si>
  <si>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</si>
  <si>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</si>
  <si>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</si>
  <si>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</si>
  <si>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</si>
  <si>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</si>
  <si>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</si>
  <si>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</si>
  <si>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</si>
  <si>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</si>
  <si>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</si>
  <si>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</si>
  <si>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</si>
  <si>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</si>
  <si>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</si>
  <si>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</si>
  <si>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</si>
  <si>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</si>
  <si>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</si>
  <si>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</si>
  <si>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</si>
  <si>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</si>
  <si>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</si>
  <si>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</si>
  <si>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</si>
  <si>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</si>
  <si>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</si>
  <si>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</si>
  <si>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</si>
  <si>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</si>
  <si>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</si>
  <si>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</si>
  <si>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</si>
  <si>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</si>
  <si>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</si>
  <si>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</si>
  <si>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</si>
  <si>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</si>
  <si>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</si>
  <si>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</si>
  <si>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</si>
  <si>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</si>
  <si>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</si>
  <si>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</si>
  <si>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</si>
  <si>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</si>
  <si>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</si>
  <si>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</si>
  <si>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</si>
  <si>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</si>
  <si>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</si>
  <si>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</si>
  <si>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</si>
  <si>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</si>
  <si>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</si>
  <si>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</si>
  <si>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</si>
  <si>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</si>
  <si>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</si>
  <si>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</si>
  <si>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</si>
  <si>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</si>
  <si>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</si>
  <si>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</si>
  <si>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</si>
  <si>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</si>
  <si>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</si>
  <si>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</si>
  <si>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</si>
  <si>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</si>
  <si>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</si>
  <si>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</si>
  <si>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</si>
  <si>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</si>
  <si>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</si>
  <si>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</si>
  <si>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</si>
  <si>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</si>
  <si>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</si>
  <si>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</si>
  <si>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</si>
  <si>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</si>
  <si>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</si>
  <si>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</si>
  <si>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</si>
  <si>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</si>
  <si>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</si>
  <si>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</si>
  <si>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</si>
  <si>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</si>
  <si>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</si>
  <si>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</si>
  <si>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</si>
  <si>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</si>
  <si>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</si>
  <si>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</si>
  <si>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</si>
  <si>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</si>
  <si>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</si>
  <si>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</si>
  <si>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</si>
  <si>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</si>
  <si>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</si>
  <si>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</si>
  <si>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</si>
  <si>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</si>
  <si>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</si>
  <si>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</si>
  <si>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</si>
  <si>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</si>
  <si>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</si>
  <si>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</si>
  <si>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</si>
  <si>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</si>
  <si>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</si>
  <si>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</si>
  <si>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</si>
  <si>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</si>
  <si>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</si>
  <si>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</si>
  <si>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</si>
  <si>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</si>
  <si>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</si>
  <si>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</si>
  <si>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</si>
  <si>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</si>
  <si>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</si>
  <si>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</si>
  <si>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</si>
  <si>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</si>
  <si>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</si>
  <si>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</si>
  <si>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</si>
  <si>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</si>
  <si>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</si>
  <si>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</si>
  <si>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</si>
  <si>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</si>
  <si>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</si>
  <si>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</si>
  <si>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</si>
  <si>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</si>
  <si>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</si>
  <si>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</si>
  <si>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</si>
  <si>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</si>
  <si>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</si>
  <si>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</si>
  <si>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</si>
  <si>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</si>
  <si>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</si>
  <si>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</si>
  <si>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</si>
  <si>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</si>
  <si>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</si>
  <si>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</si>
  <si>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</si>
  <si>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</si>
  <si>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</si>
  <si>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</si>
  <si>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</si>
  <si>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</si>
  <si>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</si>
  <si>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</si>
  <si>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</si>
  <si>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</si>
  <si>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</si>
  <si>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</si>
  <si>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</si>
  <si>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</si>
  <si>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</si>
  <si>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</si>
  <si>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</si>
  <si>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</si>
  <si>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</si>
  <si>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</si>
  <si>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</si>
  <si>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</si>
  <si>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</si>
  <si>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</si>
  <si>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</si>
  <si>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</si>
  <si>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</si>
  <si>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</si>
  <si>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</si>
  <si>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</si>
  <si>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</si>
  <si>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</si>
  <si>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</si>
  <si>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</si>
  <si>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</si>
  <si>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</si>
  <si>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</si>
  <si>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</si>
  <si>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</si>
  <si>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</si>
  <si>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</si>
  <si>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</si>
  <si>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</si>
  <si>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</si>
  <si>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</si>
  <si>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</si>
  <si>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</si>
  <si>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</si>
  <si>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</si>
  <si>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</si>
  <si>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</si>
  <si>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</si>
  <si>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</si>
  <si>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</si>
  <si>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</si>
  <si>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</si>
  <si>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</si>
  <si>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</si>
  <si>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</si>
  <si>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</si>
  <si>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</si>
  <si>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</si>
  <si>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</si>
  <si>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</si>
  <si>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</si>
  <si>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</si>
  <si>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</si>
  <si>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</si>
  <si>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</si>
  <si>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</si>
  <si>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</si>
  <si>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</si>
  <si>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</si>
  <si>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</si>
  <si>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</si>
  <si>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</si>
  <si>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</si>
  <si>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</si>
  <si>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</si>
  <si>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</si>
  <si>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</si>
  <si>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</si>
  <si>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</si>
  <si>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</si>
  <si>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</si>
  <si>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</si>
  <si>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</si>
  <si>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</si>
  <si>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</si>
  <si>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</si>
  <si>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</si>
  <si>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</si>
  <si>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</si>
  <si>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</si>
  <si>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</si>
  <si>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</si>
  <si>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</si>
  <si>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</si>
  <si>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</si>
  <si>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</si>
  <si>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</si>
  <si>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</si>
  <si>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</si>
  <si>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</si>
  <si>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</si>
  <si>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</si>
  <si>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</si>
  <si>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</si>
  <si>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</si>
  <si>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</si>
  <si>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</si>
  <si>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</si>
  <si>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</si>
  <si>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</si>
  <si>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</si>
  <si>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</si>
  <si>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</si>
  <si>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</si>
  <si>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</si>
  <si>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</si>
  <si>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</si>
  <si>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</si>
  <si>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</si>
  <si>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</si>
  <si>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</si>
  <si>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</si>
  <si>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</si>
  <si>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</si>
  <si>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</si>
  <si>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</si>
  <si>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</si>
  <si>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</si>
  <si>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</si>
  <si>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</si>
  <si>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</si>
  <si>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</si>
  <si>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</si>
  <si>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</si>
  <si>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</si>
  <si>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</si>
  <si>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</si>
  <si>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</si>
  <si>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</si>
  <si>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</si>
  <si>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</si>
  <si>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</si>
  <si>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</si>
  <si>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</si>
  <si>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</si>
  <si>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</si>
  <si>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</si>
  <si>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</si>
  <si>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</si>
  <si>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</si>
  <si>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</si>
  <si>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</si>
  <si>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</si>
  <si>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</si>
  <si>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</si>
  <si>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</si>
  <si>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</si>
  <si>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</si>
  <si>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</si>
  <si>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</si>
  <si>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</si>
  <si>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</si>
  <si>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</si>
  <si>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</si>
  <si>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</si>
  <si>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</si>
  <si>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</si>
  <si>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</si>
  <si>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</si>
  <si>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</si>
  <si>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</si>
  <si>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</si>
  <si>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</si>
  <si>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</si>
  <si>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</si>
  <si>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</si>
  <si>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</si>
  <si>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</si>
  <si>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</si>
  <si>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</si>
  <si>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</si>
  <si>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</si>
  <si>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</si>
  <si>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</si>
  <si>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</si>
  <si>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</si>
  <si>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</si>
  <si>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</si>
  <si>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</si>
  <si>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</si>
  <si>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</si>
  <si>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</si>
  <si>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</si>
  <si>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</si>
  <si>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</si>
  <si>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</si>
  <si>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</si>
  <si>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</si>
  <si>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</si>
  <si>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</si>
  <si>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</si>
  <si>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</si>
  <si>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</si>
  <si>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</si>
  <si>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</si>
  <si>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</si>
  <si>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</si>
  <si>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</si>
  <si>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</si>
  <si>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</si>
  <si>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</si>
  <si>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</si>
  <si>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</si>
  <si>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</si>
  <si>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</si>
  <si>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</si>
  <si>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</si>
  <si>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</si>
  <si>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</si>
  <si>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</si>
  <si>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</si>
  <si>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</si>
  <si>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</si>
  <si>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</si>
  <si>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</si>
  <si>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</si>
  <si>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</si>
  <si>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</si>
  <si>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</si>
  <si>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</si>
  <si>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</si>
  <si>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</si>
  <si>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</si>
  <si>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</si>
  <si>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</si>
  <si>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</si>
  <si>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</si>
  <si>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</si>
  <si>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</si>
  <si>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</si>
  <si>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</si>
  <si>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</si>
  <si>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</si>
  <si>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</si>
  <si>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</si>
  <si>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</si>
  <si>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</si>
  <si>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</si>
  <si>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</si>
  <si>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</si>
  <si>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</si>
  <si>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</si>
  <si>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</si>
  <si>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</si>
  <si>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</si>
  <si>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</si>
  <si>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</si>
  <si>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</si>
  <si>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</si>
  <si>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</si>
  <si>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</si>
  <si>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</si>
  <si>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</si>
  <si>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</si>
  <si>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</si>
  <si>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</si>
  <si>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</si>
  <si>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</si>
  <si>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</si>
  <si>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</si>
  <si>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</si>
  <si>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</si>
  <si>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</si>
  <si>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</si>
  <si>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</si>
  <si>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</si>
  <si>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</si>
  <si>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</si>
  <si>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</si>
  <si>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</si>
  <si>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</si>
  <si>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</si>
  <si>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</si>
  <si>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</si>
  <si>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</si>
  <si>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</si>
  <si>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</si>
  <si>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</si>
  <si>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</si>
  <si>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</si>
  <si>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</si>
  <si>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</si>
  <si>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</si>
  <si>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</si>
  <si>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</si>
  <si>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</si>
  <si>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</si>
  <si>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</si>
  <si>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</si>
  <si>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</si>
  <si>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</si>
  <si>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</si>
  <si>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</si>
  <si>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</si>
  <si>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</si>
  <si>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</si>
  <si>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</si>
  <si>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</si>
  <si>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</si>
  <si>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</si>
  <si>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</si>
  <si>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</si>
  <si>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</si>
  <si>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</si>
  <si>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</si>
  <si>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</si>
  <si>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</si>
  <si>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</si>
  <si>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</si>
  <si>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</si>
  <si>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</si>
  <si>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</si>
  <si>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</si>
  <si>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</si>
  <si>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</si>
  <si>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</si>
  <si>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</si>
  <si>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</si>
  <si>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</si>
  <si>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</si>
  <si>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</si>
  <si>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</si>
  <si>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</si>
  <si>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</si>
  <si>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</si>
  <si>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</si>
  <si>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</si>
  <si>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</si>
  <si>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</si>
  <si>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</si>
  <si>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</si>
  <si>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</si>
  <si>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</si>
  <si>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</si>
  <si>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</si>
  <si>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</si>
  <si>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</si>
  <si>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</si>
  <si>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</si>
  <si>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</si>
  <si>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</si>
  <si>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</si>
  <si>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</si>
  <si>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</si>
  <si>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</si>
  <si>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</si>
  <si>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</si>
  <si>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</si>
  <si>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</si>
  <si>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</si>
  <si>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</si>
  <si>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</si>
  <si>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</si>
  <si>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</si>
  <si>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</si>
  <si>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</si>
  <si>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</si>
  <si>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</si>
  <si>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</si>
  <si>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</si>
  <si>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</si>
  <si>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</si>
  <si>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</si>
  <si>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</si>
  <si>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</si>
  <si>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</si>
  <si>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</si>
  <si>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</si>
  <si>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</si>
  <si>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</si>
  <si>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</si>
  <si>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</si>
  <si>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</si>
  <si>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</si>
  <si>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</si>
  <si>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</si>
  <si>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</si>
  <si>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</si>
  <si>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</si>
  <si>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</si>
  <si>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</si>
  <si>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</si>
  <si>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</si>
  <si>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</si>
  <si>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</si>
  <si>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</si>
  <si>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</si>
  <si>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</si>
  <si>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</si>
  <si>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</si>
  <si>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</si>
  <si>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</si>
  <si>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</si>
  <si>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</si>
  <si>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</si>
  <si>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</si>
  <si>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</si>
  <si>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</si>
  <si>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</si>
  <si>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</si>
  <si>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</si>
  <si>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</si>
  <si>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</si>
  <si>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</si>
  <si>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</si>
  <si>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</si>
  <si>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</si>
  <si>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</si>
  <si>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</si>
  <si>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</si>
  <si>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</si>
  <si>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</si>
  <si>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</si>
  <si>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</si>
  <si>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</si>
  <si>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</si>
  <si>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</si>
  <si>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</si>
  <si>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</si>
  <si>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</si>
  <si>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</si>
  <si>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</si>
  <si>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</si>
  <si>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</si>
  <si>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</si>
  <si>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</si>
  <si>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</si>
  <si>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</si>
  <si>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</si>
  <si>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</si>
  <si>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</si>
  <si>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</si>
  <si>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</si>
  <si>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</si>
  <si>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</si>
  <si>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</si>
  <si>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</si>
  <si>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</si>
  <si>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</si>
  <si>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</si>
  <si>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</si>
  <si>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</si>
  <si>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</si>
  <si>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</si>
  <si>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</si>
  <si>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</si>
  <si>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</si>
  <si>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</si>
  <si>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</si>
  <si>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</si>
  <si>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</si>
  <si>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</si>
  <si>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</si>
  <si>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</si>
  <si>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</si>
  <si>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</si>
  <si>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</si>
  <si>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</si>
  <si>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</si>
  <si>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</si>
  <si>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</si>
  <si>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</si>
  <si>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</si>
  <si>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</si>
  <si>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</si>
  <si>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</si>
  <si>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</si>
  <si>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</si>
  <si>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</si>
  <si>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</si>
  <si>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</si>
  <si>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</si>
  <si>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</si>
  <si>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</si>
  <si>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</si>
  <si>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</si>
  <si>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</si>
  <si>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</si>
  <si>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</si>
  <si>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</si>
  <si>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</si>
  <si>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</si>
  <si>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</si>
  <si>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</si>
  <si>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</si>
  <si>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</si>
  <si>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</si>
  <si>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</si>
  <si>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</si>
  <si>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</si>
  <si>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</si>
  <si>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</si>
  <si>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</si>
  <si>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</si>
  <si>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</si>
  <si>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</si>
  <si>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</si>
  <si>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</si>
  <si>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</si>
  <si>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</si>
  <si>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</si>
  <si>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</si>
  <si>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</si>
  <si>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</si>
  <si>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</si>
  <si>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</si>
  <si>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</si>
  <si>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</si>
  <si>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</si>
  <si>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</si>
  <si>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</si>
  <si>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</si>
  <si>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</si>
  <si>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</si>
  <si>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</si>
  <si>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</si>
  <si>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</si>
  <si>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</si>
  <si>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</si>
  <si>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</si>
  <si>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</si>
  <si>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</si>
  <si>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</si>
  <si>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</si>
  <si>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</si>
  <si>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</si>
  <si>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</si>
  <si>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</si>
  <si>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</si>
  <si>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</si>
  <si>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</si>
  <si>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</si>
  <si>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</si>
  <si>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</si>
  <si>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</si>
  <si>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</si>
  <si>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</si>
  <si>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</si>
  <si>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</si>
  <si>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</si>
  <si>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</si>
  <si>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</si>
  <si>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</si>
  <si>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</si>
  <si>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</si>
  <si>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</si>
  <si>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</si>
  <si>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</si>
  <si>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</si>
  <si>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</si>
  <si>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</si>
  <si>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</si>
  <si>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</si>
  <si>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</si>
  <si>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</si>
  <si>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</si>
  <si>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</si>
  <si>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</si>
  <si>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</si>
  <si>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</si>
  <si>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</si>
  <si>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</si>
  <si>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</si>
  <si>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</si>
  <si>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</si>
  <si>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</si>
  <si>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</si>
  <si>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</si>
  <si>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</si>
  <si>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</si>
  <si>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</si>
  <si>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</si>
  <si>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</si>
  <si>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</si>
  <si>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</si>
  <si>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</si>
  <si>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</si>
  <si>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</si>
  <si>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</si>
  <si>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</si>
  <si>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</si>
  <si>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</si>
  <si>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</si>
  <si>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</si>
  <si>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</si>
  <si>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</si>
  <si>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</si>
  <si>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</si>
  <si>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</si>
  <si>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</si>
  <si>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</si>
  <si>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</si>
  <si>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</si>
  <si>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</si>
  <si>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</si>
  <si>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</si>
  <si>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</si>
  <si>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</si>
  <si>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</si>
  <si>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</si>
  <si>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</si>
  <si>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</si>
  <si>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</si>
  <si>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</si>
  <si>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</si>
  <si>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</si>
  <si>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</si>
  <si>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</si>
  <si>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</si>
  <si>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</si>
  <si>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</si>
  <si>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</si>
  <si>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</si>
  <si>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</si>
  <si>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</si>
  <si>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</si>
  <si>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</si>
  <si>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</si>
  <si>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</si>
  <si>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</si>
  <si>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</si>
  <si>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</si>
  <si>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</si>
  <si>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</si>
  <si>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</si>
  <si>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</si>
  <si>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</si>
  <si>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</si>
  <si>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</si>
  <si>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</si>
  <si>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</si>
  <si>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</si>
  <si>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</si>
  <si>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</si>
  <si>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</si>
  <si>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</si>
  <si>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</si>
  <si>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</si>
  <si>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</si>
  <si>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</si>
  <si>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</si>
  <si>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</si>
  <si>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</si>
  <si>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</si>
  <si>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</si>
  <si>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</si>
  <si>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</si>
  <si>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</si>
  <si>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</si>
  <si>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</si>
  <si>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</si>
  <si>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</si>
  <si>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</si>
  <si>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</si>
  <si>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</si>
  <si>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</si>
  <si>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</si>
  <si>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</si>
  <si>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</si>
  <si>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</si>
  <si>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</si>
  <si>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</si>
  <si>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</si>
  <si>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</si>
  <si>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</si>
  <si>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</si>
  <si>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</si>
  <si>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</si>
  <si>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</si>
  <si>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</si>
  <si>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</si>
  <si>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</si>
  <si>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</si>
  <si>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</si>
  <si>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</si>
  <si>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</si>
  <si>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</si>
  <si>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</si>
  <si>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</si>
  <si>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</si>
  <si>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</si>
  <si>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</si>
  <si>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</si>
  <si>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</si>
  <si>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</si>
  <si>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</si>
  <si>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</si>
  <si>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</si>
  <si>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</si>
  <si>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</si>
  <si>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</si>
  <si>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</si>
  <si>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</si>
  <si>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</si>
  <si>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</si>
  <si>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</si>
  <si>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</si>
  <si>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</si>
  <si>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</si>
  <si>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</si>
  <si>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</si>
  <si>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</si>
  <si>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</si>
  <si>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</si>
  <si>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</si>
  <si>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</si>
  <si>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</si>
  <si>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</si>
  <si>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</si>
  <si>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</si>
  <si>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</si>
  <si>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</si>
  <si>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</si>
  <si>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</si>
  <si>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</si>
  <si>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</si>
  <si>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</si>
  <si>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</si>
  <si>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</si>
  <si>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</si>
  <si>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</si>
  <si>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</si>
  <si>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</si>
  <si>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</si>
  <si>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</si>
  <si>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</si>
  <si>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</si>
  <si>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</si>
  <si>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</si>
  <si>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</si>
  <si>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</si>
  <si>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</si>
  <si>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</si>
  <si>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</si>
  <si>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</si>
  <si>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</si>
  <si>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</si>
  <si>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</si>
  <si>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</si>
  <si>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</si>
  <si>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</si>
  <si>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</si>
  <si>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</si>
  <si>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</si>
  <si>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</si>
  <si>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</si>
  <si>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</si>
  <si>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</si>
  <si>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</si>
  <si>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</si>
  <si>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</si>
  <si>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</si>
  <si>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</si>
  <si>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</si>
  <si>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</si>
  <si>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</si>
  <si>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</si>
  <si>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</si>
  <si>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</si>
  <si>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</si>
  <si>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</si>
  <si>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</si>
  <si>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</si>
  <si>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</si>
  <si>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</si>
  <si>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</si>
  <si>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</si>
  <si>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</si>
  <si>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</si>
  <si>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</si>
  <si>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</si>
  <si>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</si>
  <si>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</si>
  <si>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</si>
  <si>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</si>
  <si>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</si>
  <si>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</si>
  <si>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</si>
  <si>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</si>
  <si>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</si>
  <si>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</si>
  <si>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</si>
  <si>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</si>
  <si>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</si>
  <si>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</si>
  <si>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</si>
  <si>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</si>
  <si>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</si>
  <si>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</si>
  <si>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</si>
  <si>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</si>
  <si>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</si>
  <si>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</si>
  <si>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</si>
  <si>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</si>
  <si>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</si>
  <si>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</si>
  <si>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</si>
  <si>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</si>
  <si>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</si>
  <si>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</si>
  <si>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</si>
  <si>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</si>
  <si>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</si>
  <si>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</si>
  <si>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</si>
  <si>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</si>
  <si>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</si>
  <si>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</si>
  <si>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</si>
  <si>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</si>
  <si>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</si>
  <si>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</si>
  <si>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</si>
  <si>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</si>
  <si>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</si>
  <si>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</si>
  <si>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</si>
  <si>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</si>
  <si>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</si>
  <si>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</si>
  <si>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</si>
  <si>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</si>
  <si>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</si>
  <si>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</si>
  <si>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</si>
  <si>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</si>
  <si>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</si>
  <si>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</si>
  <si>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</si>
  <si>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</si>
  <si>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</si>
  <si>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</si>
  <si>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</si>
  <si>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</si>
  <si>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</si>
  <si>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</si>
  <si>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</si>
  <si>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</si>
  <si>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</si>
  <si>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</si>
  <si>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</si>
  <si>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</si>
  <si>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</si>
  <si>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</si>
  <si>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</si>
  <si>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</si>
  <si>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</si>
  <si>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</si>
  <si>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</si>
  <si>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</si>
  <si>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</si>
  <si>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</si>
  <si>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</si>
  <si>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</si>
  <si>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</si>
  <si>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</si>
  <si>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</si>
  <si>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</si>
  <si>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</si>
  <si>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</si>
  <si>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</si>
  <si>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</si>
  <si>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</si>
  <si>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</si>
  <si>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</si>
  <si>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</si>
  <si>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</si>
  <si>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</si>
  <si>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</si>
  <si>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</si>
  <si>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</si>
  <si>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</si>
  <si>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</si>
  <si>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</si>
  <si>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</si>
  <si>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</si>
  <si>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</si>
  <si>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</si>
  <si>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</si>
  <si>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</si>
  <si>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</si>
  <si>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</si>
  <si>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</si>
  <si>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</si>
  <si>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</si>
  <si>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</si>
  <si>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</si>
  <si>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</si>
  <si>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</si>
  <si>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</si>
  <si>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</si>
  <si>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</si>
  <si>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</si>
  <si>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</si>
  <si>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</si>
  <si>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</si>
  <si>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</si>
  <si>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</si>
  <si>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</si>
  <si>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</si>
  <si>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</si>
  <si>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</si>
  <si>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</si>
  <si>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</si>
  <si>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</si>
  <si>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</si>
  <si>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</si>
  <si>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</si>
  <si>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</si>
  <si>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</si>
  <si>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</si>
  <si>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</si>
  <si>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</si>
  <si>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</si>
  <si>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</si>
  <si>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</si>
  <si>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</si>
  <si>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</si>
  <si>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</si>
  <si>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</si>
  <si>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</si>
  <si>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</si>
  <si>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</si>
  <si>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</si>
  <si>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</si>
  <si>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</si>
  <si>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</si>
  <si>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</si>
  <si>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</si>
  <si>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</si>
  <si>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</si>
  <si>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</si>
  <si>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</si>
  <si>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</si>
  <si>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</si>
  <si>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</si>
  <si>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</si>
  <si>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</si>
  <si>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</si>
  <si>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</si>
  <si>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</si>
  <si>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</si>
  <si>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</si>
  <si>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</si>
  <si>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</si>
  <si>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</si>
  <si>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</si>
  <si>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</si>
  <si>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</si>
  <si>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</si>
  <si>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</si>
  <si>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</si>
  <si>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</si>
  <si>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</si>
  <si>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</si>
  <si>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</si>
  <si>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</si>
  <si>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</si>
  <si>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</si>
  <si>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</si>
  <si>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</si>
  <si>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</si>
  <si>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</si>
  <si>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</si>
  <si>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</si>
  <si>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</si>
  <si>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</si>
  <si>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</si>
  <si>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</si>
  <si>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</si>
  <si>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</si>
  <si>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</si>
  <si>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</si>
  <si>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</si>
  <si>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</si>
  <si>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</si>
  <si>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</si>
  <si>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</si>
  <si>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</si>
  <si>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</si>
  <si>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</si>
  <si>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</si>
  <si>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</si>
  <si>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</si>
  <si>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</si>
  <si>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</si>
  <si>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</si>
  <si>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</si>
  <si>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</si>
  <si>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</si>
  <si>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</si>
  <si>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</si>
  <si>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</si>
  <si>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</si>
  <si>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</si>
  <si>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</si>
  <si>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</si>
  <si>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</si>
  <si>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</si>
  <si>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</si>
  <si>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</si>
  <si>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</si>
  <si>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</si>
  <si>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</si>
  <si>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</si>
  <si>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</si>
  <si>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</si>
  <si>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</si>
  <si>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</si>
  <si>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</si>
  <si>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</si>
  <si>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</si>
  <si>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</si>
  <si>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</si>
  <si>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</si>
  <si>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</si>
  <si>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</si>
  <si>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</si>
  <si>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</si>
  <si>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</si>
  <si>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</si>
  <si>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</si>
  <si>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</si>
  <si>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</si>
  <si>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</si>
  <si>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</si>
  <si>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</si>
  <si>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</si>
  <si>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</si>
  <si>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</si>
  <si>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</si>
  <si>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</si>
  <si>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</si>
  <si>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</si>
  <si>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</si>
  <si>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</si>
  <si>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</si>
  <si>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</si>
  <si>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</si>
  <si>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</si>
  <si>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</si>
  <si>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</si>
  <si>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</si>
  <si>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</si>
  <si>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</si>
  <si>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</si>
  <si>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</si>
  <si>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</si>
  <si>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</si>
  <si>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</si>
  <si>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</si>
  <si>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</si>
  <si>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</si>
  <si>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</si>
  <si>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</si>
  <si>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</si>
  <si>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</si>
  <si>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</si>
  <si>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</si>
  <si>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</si>
  <si>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</si>
  <si>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</si>
  <si>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</si>
  <si>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</si>
  <si>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</si>
  <si>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</si>
  <si>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</si>
  <si>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</si>
  <si>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</si>
  <si>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</si>
  <si>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</si>
  <si>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</si>
  <si>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</si>
  <si>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</si>
  <si>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</si>
  <si>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</si>
  <si>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</si>
  <si>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</si>
  <si>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</si>
  <si>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</si>
  <si>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</si>
  <si>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</si>
  <si>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</si>
  <si>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</si>
  <si>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</si>
  <si>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</si>
  <si>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</si>
  <si>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</si>
  <si>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</si>
  <si>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</si>
  <si>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</si>
  <si>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</si>
  <si>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</si>
  <si>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</si>
  <si>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</si>
  <si>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</si>
  <si>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</si>
  <si>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</si>
  <si>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</si>
  <si>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</si>
  <si>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</si>
  <si>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</si>
  <si>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</si>
  <si>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</si>
  <si>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</si>
  <si>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</si>
  <si>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</si>
  <si>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</si>
  <si>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</si>
  <si>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</si>
  <si>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</si>
  <si>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</si>
  <si>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</si>
  <si>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</si>
  <si>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</si>
  <si>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</si>
  <si>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</si>
  <si>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</si>
  <si>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</si>
  <si>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</si>
  <si>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</si>
  <si>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</si>
  <si>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</si>
  <si>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</si>
  <si>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</si>
  <si>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</si>
  <si>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</si>
  <si>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</si>
  <si>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</si>
  <si>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</si>
  <si>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</si>
  <si>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</si>
  <si>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</si>
  <si>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</si>
  <si>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</si>
  <si>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</si>
  <si>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</si>
  <si>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</si>
  <si>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</si>
  <si>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</si>
  <si>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</si>
  <si>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</si>
  <si>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</si>
  <si>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</si>
  <si>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</si>
  <si>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</si>
  <si>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</si>
  <si>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</si>
  <si>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</si>
  <si>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</si>
  <si>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</si>
  <si>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</si>
  <si>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</si>
  <si>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</si>
  <si>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</si>
  <si>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</si>
  <si>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</si>
  <si>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</si>
  <si>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</si>
  <si>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</si>
  <si>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</si>
  <si>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</si>
  <si>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</si>
  <si>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</si>
  <si>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</si>
  <si>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</si>
  <si>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</si>
  <si>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</si>
  <si>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</si>
  <si>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</si>
  <si>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</si>
  <si>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</si>
  <si>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</si>
  <si>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</si>
  <si>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</si>
  <si>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</si>
  <si>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</si>
  <si>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</si>
  <si>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</si>
  <si>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</si>
  <si>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</si>
  <si>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</si>
  <si>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</si>
  <si>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</si>
  <si>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</si>
  <si>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</si>
  <si>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</si>
  <si>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</si>
  <si>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</si>
  <si>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</si>
  <si>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</si>
  <si>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</si>
  <si>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</si>
  <si>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</si>
  <si>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</si>
  <si>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</si>
  <si>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</si>
  <si>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</si>
  <si>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</si>
  <si>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</si>
  <si>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</si>
  <si>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</si>
  <si>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</si>
  <si>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</si>
  <si>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</si>
  <si>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</si>
  <si>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</si>
  <si>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</si>
  <si>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</si>
  <si>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</si>
  <si>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</si>
  <si>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</si>
  <si>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</si>
  <si>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</si>
  <si>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</si>
  <si>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</si>
  <si>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</si>
  <si>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</si>
  <si>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</si>
  <si>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</si>
  <si>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</si>
  <si>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</si>
  <si>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</si>
  <si>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</si>
  <si>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</si>
  <si>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</si>
  <si>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</si>
  <si>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</si>
  <si>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</si>
  <si>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</si>
  <si>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</si>
  <si>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</si>
  <si>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</si>
  <si>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</si>
  <si>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</si>
  <si>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</si>
  <si>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</si>
  <si>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</si>
  <si>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</si>
  <si>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</si>
  <si>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</si>
  <si>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</si>
  <si>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</si>
  <si>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</si>
  <si>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</si>
  <si>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</si>
  <si>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</si>
  <si>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</si>
  <si>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</si>
  <si>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</si>
  <si>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</si>
  <si>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</si>
  <si>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</si>
  <si>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</si>
  <si>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</si>
  <si>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</si>
  <si>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</si>
  <si>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</si>
  <si>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</si>
  <si>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</si>
  <si>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</si>
  <si>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</si>
  <si>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</si>
  <si>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</si>
  <si>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</si>
  <si>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</si>
  <si>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</si>
  <si>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</si>
  <si>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</si>
  <si>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</si>
  <si>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</si>
  <si>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</si>
  <si>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</si>
  <si>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</si>
  <si>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</si>
  <si>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</si>
  <si>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</si>
  <si>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</si>
  <si>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</si>
  <si>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</si>
  <si>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</si>
  <si>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</si>
  <si>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</si>
  <si>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</si>
  <si>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</si>
  <si>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</si>
  <si>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</si>
  <si>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</si>
  <si>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</si>
  <si>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</si>
  <si>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</si>
  <si>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</si>
  <si>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</si>
  <si>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</si>
  <si>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</si>
  <si>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</si>
  <si>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</si>
  <si>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</si>
  <si>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</si>
  <si>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</si>
  <si>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</si>
  <si>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</si>
  <si>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</si>
  <si>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</si>
  <si>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</si>
  <si>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</si>
  <si>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</si>
  <si>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</si>
  <si>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</si>
  <si>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</si>
  <si>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</si>
  <si>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</si>
  <si>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</si>
  <si>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</si>
  <si>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</si>
  <si>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</si>
  <si>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</si>
  <si>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</si>
  <si>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</si>
  <si>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</si>
  <si>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</si>
  <si>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</si>
  <si>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</si>
  <si>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</si>
  <si>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</si>
  <si>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</si>
  <si>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</si>
  <si>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</si>
  <si>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</si>
  <si>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</si>
  <si>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</si>
  <si>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</si>
  <si>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</si>
  <si>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</si>
  <si>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</si>
  <si>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</si>
  <si>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</si>
  <si>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</si>
  <si>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</si>
  <si>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</si>
  <si>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</si>
  <si>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</si>
  <si>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</si>
  <si>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</si>
  <si>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</si>
  <si>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</si>
  <si>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</si>
  <si>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</si>
  <si>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</si>
  <si>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</si>
  <si>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</si>
  <si>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</si>
  <si>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</si>
  <si>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</si>
  <si>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</si>
  <si>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</si>
  <si>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</si>
  <si>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</si>
  <si>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</si>
  <si>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</si>
  <si>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</si>
  <si>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</si>
  <si>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</si>
  <si>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</si>
  <si>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</si>
  <si>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</si>
  <si>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</si>
  <si>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</si>
  <si>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</si>
  <si>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</si>
  <si>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</si>
  <si>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</si>
  <si>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</si>
  <si>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</si>
  <si>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</si>
  <si>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</si>
  <si>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</si>
  <si>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</si>
  <si>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</si>
  <si>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</si>
  <si>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</si>
  <si>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</si>
  <si>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</si>
  <si>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</si>
  <si>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</si>
  <si>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</si>
  <si>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</si>
  <si>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</si>
  <si>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</si>
  <si>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</si>
  <si>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</si>
  <si>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</si>
  <si>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</si>
  <si>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</si>
  <si>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</si>
  <si>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</si>
  <si>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</si>
  <si>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</si>
  <si>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</si>
  <si>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</si>
  <si>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</si>
  <si>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</si>
  <si>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</si>
  <si>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</si>
  <si>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</si>
  <si>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</si>
  <si>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</si>
  <si>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</si>
  <si>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</si>
  <si>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</si>
  <si>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</si>
  <si>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</si>
  <si>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</si>
  <si>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</si>
  <si>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</si>
  <si>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</si>
  <si>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</si>
  <si>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</si>
  <si>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</si>
  <si>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</si>
  <si>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</si>
  <si>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</si>
  <si>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</si>
  <si>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</si>
  <si>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</si>
  <si>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</si>
  <si>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</si>
  <si>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</si>
  <si>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</si>
  <si>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</si>
  <si>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</si>
  <si>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</si>
  <si>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</si>
  <si>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</si>
  <si>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</si>
  <si>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</si>
  <si>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</si>
  <si>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</si>
  <si>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</si>
  <si>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</si>
  <si>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</si>
  <si>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</si>
  <si>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</si>
  <si>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</si>
  <si>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</si>
  <si>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</si>
  <si>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</si>
  <si>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</si>
  <si>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</si>
  <si>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</si>
  <si>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</si>
  <si>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</si>
  <si>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</si>
  <si>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</si>
  <si>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</si>
  <si>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</si>
  <si>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</si>
  <si>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</si>
  <si>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</si>
  <si>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</si>
  <si>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</si>
  <si>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</si>
  <si>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</si>
  <si>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</si>
  <si>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</si>
  <si>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</si>
  <si>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</si>
  <si>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</si>
  <si>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</si>
  <si>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</si>
  <si>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</si>
  <si>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</si>
  <si>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</si>
  <si>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</si>
  <si>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</si>
  <si>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</si>
  <si>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</si>
  <si>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</si>
  <si>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</si>
  <si>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</si>
  <si>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</si>
  <si>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</si>
  <si>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</si>
  <si>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</si>
  <si>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</si>
  <si>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</si>
  <si>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</si>
  <si>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</si>
  <si>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</si>
  <si>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</si>
  <si>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</si>
  <si>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</si>
  <si>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</si>
  <si>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</si>
  <si>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</si>
  <si>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</si>
  <si>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</si>
  <si>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</si>
  <si>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</si>
  <si>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</si>
  <si>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</si>
  <si>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</si>
  <si>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</si>
  <si>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</si>
  <si>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</si>
  <si>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</si>
  <si>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</si>
  <si>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</si>
  <si>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</si>
  <si>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</si>
  <si>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</si>
  <si>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</si>
  <si>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</si>
  <si>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</si>
  <si>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</si>
  <si>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</si>
  <si>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</si>
  <si>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</si>
  <si>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</si>
  <si>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</si>
  <si>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</si>
  <si>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</si>
  <si>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</si>
  <si>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</si>
  <si>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</si>
  <si>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</si>
  <si>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</si>
  <si>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</si>
  <si>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</si>
  <si>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</si>
  <si>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</si>
  <si>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</si>
  <si>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</si>
  <si>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</si>
  <si>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</si>
  <si>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</si>
  <si>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</si>
  <si>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</si>
  <si>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</si>
  <si>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</si>
  <si>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</si>
  <si>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</si>
  <si>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</si>
  <si>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</si>
  <si>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</si>
  <si>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</si>
  <si>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</si>
  <si>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</si>
  <si>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</si>
  <si>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</si>
  <si>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</si>
  <si>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</si>
  <si>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</si>
  <si>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</si>
  <si>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</si>
  <si>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</si>
  <si>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</si>
  <si>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</si>
  <si>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</si>
  <si>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</si>
  <si>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</si>
  <si>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</si>
  <si>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</si>
  <si>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</si>
  <si>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</si>
  <si>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</si>
  <si>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</si>
  <si>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</si>
  <si>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</si>
  <si>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</si>
  <si>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</si>
  <si>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</si>
  <si>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</si>
  <si>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</si>
  <si>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</si>
  <si>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</si>
  <si>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</si>
  <si>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</si>
  <si>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</si>
  <si>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</si>
  <si>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</si>
  <si>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</si>
  <si>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</si>
  <si>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</si>
  <si>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</si>
  <si>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</si>
  <si>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</si>
  <si>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</si>
  <si>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</si>
  <si>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</si>
  <si>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</si>
  <si>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</si>
  <si>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</si>
  <si>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</si>
  <si>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</si>
  <si>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</si>
  <si>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</si>
  <si>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</si>
  <si>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</si>
  <si>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</si>
  <si>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</si>
  <si>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</si>
  <si>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</si>
  <si>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</si>
  <si>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</si>
  <si>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</si>
  <si>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</si>
  <si>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</si>
  <si>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</si>
  <si>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</si>
  <si>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</si>
  <si>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</si>
  <si>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</si>
  <si>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</si>
  <si>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</si>
  <si>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</si>
  <si>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</si>
  <si>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</si>
  <si>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</si>
  <si>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</si>
  <si>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</si>
  <si>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</si>
  <si>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</si>
  <si>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</si>
  <si>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</si>
  <si>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</si>
  <si>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</si>
  <si>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</si>
  <si>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</si>
  <si>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</si>
  <si>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</si>
  <si>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</si>
  <si>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</si>
  <si>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</si>
  <si>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</si>
  <si>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</si>
  <si>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</si>
  <si>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</si>
  <si>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</si>
  <si>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</si>
  <si>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</si>
  <si>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</si>
  <si>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</si>
  <si>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</si>
  <si>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</si>
  <si>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</si>
  <si>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</si>
  <si>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</si>
  <si>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</si>
  <si>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</si>
  <si>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</si>
  <si>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</si>
  <si>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</si>
  <si>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</si>
  <si>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</si>
  <si>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</si>
  <si>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</si>
  <si>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</si>
  <si>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</si>
  <si>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</si>
  <si>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</si>
  <si>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</si>
  <si>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</si>
  <si>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</si>
  <si>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</si>
  <si>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</si>
  <si>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</si>
  <si>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</si>
  <si>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</si>
  <si>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</si>
  <si>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</si>
  <si>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</si>
  <si>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</si>
  <si>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</si>
  <si>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</si>
  <si>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</si>
  <si>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</si>
  <si>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</si>
  <si>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</si>
  <si>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</si>
  <si>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</si>
  <si>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</si>
  <si>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</si>
  <si>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</si>
  <si>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</si>
  <si>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</si>
  <si>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</si>
  <si>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</si>
  <si>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</si>
  <si>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</si>
  <si>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</si>
  <si>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</si>
  <si>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</si>
  <si>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</si>
  <si>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</si>
  <si>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</si>
  <si>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</si>
  <si>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</si>
  <si>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</si>
  <si>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</si>
  <si>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</si>
  <si>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</si>
  <si>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</si>
  <si>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</si>
  <si>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</si>
  <si>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</si>
  <si>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</si>
  <si>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</si>
  <si>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</si>
  <si>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</si>
  <si>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</si>
  <si>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</si>
  <si>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</si>
  <si>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</si>
  <si>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</si>
  <si>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</si>
  <si>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</si>
  <si>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</si>
  <si>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</si>
  <si>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</si>
  <si>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</si>
  <si>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</si>
  <si>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</si>
  <si>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</si>
  <si>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</si>
  <si>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</si>
  <si>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</si>
  <si>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</si>
  <si>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</si>
  <si>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</si>
  <si>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</si>
  <si>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</si>
  <si>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</si>
  <si>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</si>
  <si>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</si>
  <si>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</si>
  <si>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</si>
  <si>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</si>
  <si>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</si>
  <si>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</si>
  <si>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</si>
  <si>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</si>
  <si>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</si>
  <si>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</si>
  <si>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</si>
  <si>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</si>
  <si>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</si>
  <si>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</si>
  <si>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</si>
  <si>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</si>
  <si>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</si>
  <si>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</si>
  <si>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</si>
  <si>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</si>
  <si>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</si>
  <si>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</si>
  <si>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</si>
  <si>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</si>
  <si>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</si>
  <si>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</si>
  <si>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</si>
  <si>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</si>
  <si>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</si>
  <si>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</si>
  <si>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</si>
  <si>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</si>
  <si>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</si>
  <si>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</si>
  <si>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</si>
  <si>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</si>
  <si>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</si>
  <si>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</si>
  <si>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</si>
  <si>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</si>
  <si>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</si>
  <si>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</si>
  <si>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</si>
  <si>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</si>
  <si>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</si>
  <si>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</si>
  <si>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</si>
  <si>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</si>
  <si>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</si>
  <si>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</si>
  <si>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</si>
  <si>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</si>
  <si>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</si>
  <si>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</si>
  <si>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</si>
  <si>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</si>
  <si>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</si>
  <si>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</si>
  <si>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</si>
  <si>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</si>
  <si>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</si>
  <si>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</si>
  <si>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</si>
  <si>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</si>
  <si>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</si>
  <si>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</si>
  <si>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</si>
  <si>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</si>
  <si>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</si>
  <si>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</si>
  <si>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</si>
  <si>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</si>
  <si>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</si>
  <si>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</si>
  <si>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</si>
  <si>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</si>
  <si>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</si>
  <si>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</si>
  <si>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</si>
  <si>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</si>
  <si>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</si>
  <si>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</si>
  <si>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</si>
  <si>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</si>
  <si>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</si>
  <si>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</si>
  <si>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</si>
  <si>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</si>
  <si>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</si>
  <si>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</si>
  <si>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</si>
  <si>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</si>
  <si>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</si>
  <si>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</si>
  <si>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</si>
  <si>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</si>
  <si>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</si>
  <si>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</si>
  <si>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</si>
  <si>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</si>
  <si>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</si>
  <si>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</si>
  <si>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</si>
  <si>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</si>
  <si>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</si>
  <si>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</si>
  <si>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</si>
  <si>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</si>
  <si>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</si>
  <si>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</si>
  <si>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</si>
  <si>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</si>
  <si>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</si>
  <si>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</si>
  <si>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</si>
  <si>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</si>
  <si>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</si>
  <si>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</si>
  <si>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</si>
  <si>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</si>
  <si>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</si>
  <si>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</si>
  <si>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</si>
  <si>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</si>
  <si>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</si>
  <si>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</si>
  <si>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</si>
  <si>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</si>
  <si>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</si>
  <si>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</si>
  <si>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</si>
  <si>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</si>
  <si>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</si>
  <si>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</si>
  <si>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</si>
  <si>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</si>
  <si>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</si>
  <si>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</si>
  <si>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</si>
  <si>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</si>
  <si>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</si>
  <si>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</si>
  <si>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</si>
  <si>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</si>
  <si>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</si>
  <si>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</si>
  <si>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</si>
  <si>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</si>
  <si>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</si>
  <si>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</si>
  <si>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</si>
  <si>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</si>
  <si>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</si>
  <si>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</si>
  <si>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</si>
  <si>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</si>
  <si>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</si>
  <si>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</si>
  <si>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</si>
  <si>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</si>
  <si>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</si>
  <si>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</si>
  <si>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</si>
  <si>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</si>
  <si>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</si>
  <si>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</si>
  <si>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</si>
  <si>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</si>
  <si>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</si>
  <si>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</si>
  <si>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</si>
  <si>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</si>
  <si>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</si>
  <si>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</si>
  <si>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</si>
  <si>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</si>
  <si>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</si>
  <si>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</si>
  <si>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</si>
  <si>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</si>
  <si>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</si>
  <si>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</si>
  <si>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</si>
  <si>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</si>
  <si>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</si>
  <si>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</si>
  <si>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</si>
  <si>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</si>
  <si>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</si>
  <si>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</si>
  <si>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</si>
  <si>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</si>
  <si>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</si>
  <si>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</si>
  <si>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</si>
  <si>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</si>
  <si>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</si>
  <si>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</si>
  <si>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</si>
  <si>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</si>
  <si>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</si>
  <si>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</si>
  <si>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</si>
  <si>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</si>
  <si>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</si>
  <si>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</si>
  <si>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</si>
  <si>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</si>
  <si>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</si>
  <si>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</si>
  <si>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</si>
  <si>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</si>
  <si>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</si>
  <si>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</si>
  <si>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</si>
  <si>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</si>
  <si>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</si>
  <si>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</si>
  <si>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</si>
  <si>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</si>
  <si>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</si>
  <si>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</si>
  <si>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</si>
  <si>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</si>
  <si>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</si>
  <si>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</si>
  <si>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</si>
  <si>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</si>
  <si>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</si>
  <si>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</si>
  <si>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</si>
  <si>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</si>
  <si>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</si>
  <si>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</si>
  <si>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</si>
  <si>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</si>
  <si>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</si>
  <si>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</si>
  <si>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</si>
  <si>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</si>
  <si>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</si>
  <si>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</si>
  <si>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</si>
  <si>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</si>
  <si>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</si>
  <si>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</si>
  <si>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</si>
  <si>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</si>
  <si>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</si>
  <si>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</si>
  <si>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</si>
  <si>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</si>
  <si>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</si>
  <si>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</si>
  <si>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</si>
  <si>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</si>
  <si>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</si>
  <si>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</si>
  <si>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</si>
  <si>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</si>
  <si>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</si>
  <si>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</si>
  <si>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</si>
  <si>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</si>
  <si>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</si>
  <si>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</si>
  <si>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</si>
  <si>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</si>
  <si>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</si>
  <si>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</si>
  <si>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</si>
  <si>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</si>
  <si>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</si>
  <si>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</si>
  <si>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</si>
  <si>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</si>
  <si>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</si>
  <si>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</si>
  <si>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</si>
  <si>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</si>
  <si>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</si>
  <si>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</si>
  <si>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</si>
  <si>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</si>
  <si>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</si>
  <si>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</si>
  <si>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</si>
  <si>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</si>
  <si>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</si>
  <si>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</si>
  <si>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</si>
  <si>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</si>
  <si>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</si>
  <si>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</si>
  <si>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</si>
  <si>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</si>
  <si>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</si>
  <si>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</si>
  <si>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</si>
  <si>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</si>
  <si>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</si>
  <si>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</si>
  <si>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</si>
  <si>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</si>
  <si>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</si>
  <si>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</si>
  <si>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</si>
  <si>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</si>
  <si>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</si>
  <si>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</si>
  <si>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</si>
  <si>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</si>
  <si>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</si>
  <si>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</si>
  <si>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</si>
  <si>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</si>
  <si>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</si>
  <si>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</si>
  <si>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</si>
  <si>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</si>
  <si>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</si>
  <si>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</si>
  <si>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</si>
  <si>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</si>
  <si>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</si>
  <si>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</si>
  <si>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</si>
  <si>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</si>
  <si>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</si>
  <si>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</si>
  <si>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</si>
  <si>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</si>
  <si>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</si>
  <si>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</si>
  <si>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</si>
  <si>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</si>
  <si>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</si>
  <si>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</si>
  <si>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</si>
  <si>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</si>
  <si>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</si>
  <si>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</si>
  <si>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</si>
  <si>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</si>
  <si>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</si>
  <si>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</si>
  <si>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</si>
  <si>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</si>
  <si>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</si>
  <si>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</si>
  <si>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</si>
  <si>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</si>
  <si>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</si>
  <si>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</si>
  <si>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</si>
  <si>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</si>
  <si>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</si>
  <si>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</si>
  <si>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</si>
  <si>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</si>
  <si>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</si>
  <si>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</si>
  <si>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</si>
  <si>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</si>
  <si>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</si>
  <si>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</si>
  <si>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</si>
  <si>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</si>
  <si>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</si>
  <si>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</si>
  <si>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</si>
  <si>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</si>
  <si>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</si>
  <si>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</si>
  <si>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</si>
  <si>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</si>
  <si>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</si>
  <si>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</si>
  <si>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</si>
  <si>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</si>
  <si>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</si>
  <si>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</si>
  <si>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</si>
  <si>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</si>
  <si>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</si>
  <si>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</si>
  <si>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</si>
  <si>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</si>
  <si>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</si>
  <si>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</si>
  <si>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</si>
  <si>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</si>
  <si>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</si>
  <si>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</si>
  <si>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</si>
  <si>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</si>
  <si>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</si>
  <si>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</si>
  <si>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</si>
  <si>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</si>
  <si>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</si>
  <si>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</si>
  <si>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</si>
  <si>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</si>
  <si>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</si>
  <si>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</si>
  <si>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</si>
  <si>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</si>
  <si>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</si>
  <si>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</si>
  <si>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</si>
  <si>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</si>
  <si>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</si>
  <si>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</si>
  <si>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</si>
  <si>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</si>
  <si>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</si>
  <si>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</si>
  <si>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</si>
  <si>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</si>
  <si>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</si>
  <si>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</si>
  <si>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</si>
  <si>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</si>
  <si>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</si>
  <si>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</si>
  <si>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</si>
  <si>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</si>
  <si>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</si>
  <si>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</si>
  <si>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</si>
  <si>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</si>
  <si>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</si>
  <si>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</si>
  <si>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</si>
  <si>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</si>
  <si>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</si>
  <si>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</si>
  <si>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</si>
  <si>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</si>
  <si>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</si>
  <si>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</si>
  <si>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</si>
  <si>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</si>
  <si>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</si>
  <si>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</si>
  <si>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</si>
  <si>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</si>
  <si>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</si>
  <si>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</si>
  <si>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</si>
  <si>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</si>
  <si>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</si>
  <si>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</si>
  <si>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</si>
  <si>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</si>
  <si>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</si>
  <si>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</si>
  <si>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</si>
  <si>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</si>
  <si>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</si>
  <si>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</si>
  <si>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</si>
  <si>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</si>
  <si>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</si>
  <si>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</si>
  <si>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</si>
  <si>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</si>
  <si>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</si>
  <si>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</si>
  <si>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</si>
  <si>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</si>
  <si>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</si>
  <si>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</si>
  <si>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</si>
  <si>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</si>
  <si>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</si>
  <si>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</si>
  <si>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</si>
  <si>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</si>
  <si>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</si>
  <si>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</si>
  <si>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</si>
  <si>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</si>
  <si>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</si>
  <si>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</si>
  <si>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</si>
  <si>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</si>
  <si>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</si>
  <si>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</si>
  <si>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</si>
  <si>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</si>
  <si>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</si>
  <si>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</si>
  <si>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</si>
  <si>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</si>
  <si>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</si>
  <si>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</si>
  <si>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</si>
  <si>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</si>
  <si>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</si>
  <si>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</si>
  <si>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</si>
  <si>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</si>
  <si>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</si>
  <si>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</si>
  <si>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</si>
  <si>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</si>
  <si>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</si>
  <si>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</si>
  <si>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</si>
  <si>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</si>
  <si>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</si>
  <si>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</si>
  <si>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</si>
  <si>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</si>
  <si>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</si>
  <si>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</si>
  <si>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</si>
  <si>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</si>
  <si>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</si>
  <si>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</si>
  <si>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</si>
  <si>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</si>
  <si>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</si>
  <si>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</si>
  <si>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</si>
  <si>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</si>
  <si>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</si>
  <si>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</si>
  <si>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</si>
  <si>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</si>
  <si>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</si>
  <si>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</si>
  <si>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</si>
  <si>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</si>
  <si>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</si>
  <si>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</si>
  <si>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</si>
  <si>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</si>
  <si>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</si>
  <si>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</si>
  <si>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</si>
  <si>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</si>
  <si>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</si>
  <si>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</si>
  <si>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</si>
  <si>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</si>
  <si>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</si>
  <si>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</si>
  <si>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</si>
  <si>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</si>
  <si>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</si>
  <si>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</si>
  <si>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</si>
  <si>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</si>
  <si>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</si>
  <si>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</si>
  <si>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</si>
  <si>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</si>
  <si>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</si>
  <si>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</si>
  <si>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</si>
  <si>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</si>
  <si>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</si>
  <si>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</si>
  <si>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</si>
  <si>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</si>
  <si>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</si>
  <si>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</si>
  <si>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</si>
  <si>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</si>
  <si>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</si>
  <si>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</si>
  <si>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</si>
  <si>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</si>
  <si>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</si>
  <si>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</si>
  <si>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</si>
  <si>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</si>
  <si>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</si>
  <si>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</si>
  <si>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</si>
  <si>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</si>
  <si>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</si>
  <si>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</si>
  <si>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</si>
  <si>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</si>
  <si>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</si>
  <si>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</si>
  <si>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</si>
  <si>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</si>
  <si>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</si>
  <si>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</si>
  <si>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</si>
  <si>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</si>
  <si>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</si>
  <si>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</si>
  <si>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</si>
  <si>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</si>
  <si>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</si>
  <si>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</si>
  <si>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</si>
  <si>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</si>
  <si>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</si>
  <si>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</si>
  <si>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</si>
  <si>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</si>
  <si>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</si>
  <si>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</si>
  <si>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</si>
  <si>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</si>
  <si>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</si>
  <si>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</si>
  <si>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</si>
  <si>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</si>
  <si>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</si>
  <si>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</si>
  <si>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</si>
  <si>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</si>
  <si>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</si>
  <si>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</si>
  <si>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</si>
  <si>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</si>
  <si>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</si>
  <si>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</si>
  <si>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</si>
  <si>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</si>
  <si>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</si>
  <si>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</si>
  <si>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</si>
  <si>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</si>
  <si>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</si>
  <si>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</si>
  <si>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</si>
  <si>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</si>
  <si>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</si>
  <si>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</si>
  <si>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</si>
  <si>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</si>
  <si>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</si>
  <si>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</si>
  <si>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</si>
  <si>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</si>
  <si>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</si>
  <si>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</si>
  <si>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</si>
  <si>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</si>
  <si>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</si>
  <si>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</si>
  <si>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</si>
  <si>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</si>
  <si>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</si>
  <si>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</si>
  <si>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</si>
  <si>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</si>
  <si>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</si>
  <si>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</si>
  <si>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</si>
  <si>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</si>
  <si>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</si>
  <si>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</si>
  <si>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</si>
  <si>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</si>
  <si>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</si>
  <si>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</si>
  <si>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</si>
  <si>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</si>
  <si>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</si>
  <si>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</si>
  <si>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</si>
  <si>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</si>
  <si>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</si>
  <si>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</si>
  <si>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</si>
  <si>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</si>
  <si>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</si>
  <si>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</si>
  <si>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</si>
  <si>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</si>
  <si>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</si>
  <si>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</si>
  <si>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</si>
  <si>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</si>
  <si>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</si>
  <si>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</si>
  <si>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</si>
  <si>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</si>
  <si>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</si>
  <si>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</si>
  <si>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</si>
  <si>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</si>
  <si>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</si>
  <si>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</si>
  <si>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</si>
  <si>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</si>
  <si>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</si>
  <si>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</si>
  <si>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</si>
  <si>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</si>
  <si>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</si>
  <si>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</si>
  <si>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</si>
  <si>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</si>
  <si>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</si>
  <si>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</si>
  <si>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</si>
  <si>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</si>
  <si>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</si>
  <si>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</si>
  <si>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</si>
  <si>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</si>
  <si>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</si>
  <si>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</si>
  <si>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</si>
  <si>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</si>
  <si>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</si>
  <si>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</si>
  <si>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</si>
  <si>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</si>
  <si>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</si>
  <si>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</si>
  <si>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</si>
  <si>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</si>
  <si>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</si>
  <si>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</si>
  <si>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</si>
  <si>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</si>
  <si>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</si>
  <si>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</si>
  <si>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</si>
  <si>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</si>
  <si>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</si>
  <si>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</si>
  <si>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</si>
  <si>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</si>
  <si>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</si>
  <si>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</si>
  <si>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</si>
  <si>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</si>
  <si>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</si>
  <si>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</si>
  <si>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</si>
  <si>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</si>
  <si>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</si>
  <si>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</si>
  <si>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</si>
  <si>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</si>
  <si>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</si>
  <si>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</si>
  <si>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</si>
  <si>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</si>
  <si>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</si>
  <si>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</si>
  <si>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</si>
  <si>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</si>
  <si>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</si>
  <si>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</si>
  <si>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</si>
  <si>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</si>
  <si>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</si>
  <si>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</si>
  <si>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</si>
  <si>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</si>
  <si>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</si>
  <si>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</si>
  <si>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</si>
  <si>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</si>
  <si>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</si>
  <si>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</si>
  <si>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</si>
  <si>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</si>
  <si>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</si>
  <si>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</si>
  <si>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</si>
  <si>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</si>
  <si>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</si>
  <si>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</si>
  <si>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</si>
  <si>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</si>
  <si>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</si>
  <si>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</si>
  <si>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</si>
  <si>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</si>
  <si>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</si>
  <si>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</si>
  <si>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</si>
  <si>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</si>
  <si>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</si>
  <si>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</si>
  <si>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</si>
  <si>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</si>
  <si>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</si>
  <si>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</si>
  <si>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</si>
  <si>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</si>
  <si>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</si>
  <si>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</si>
  <si>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</si>
  <si>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</si>
  <si>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</si>
  <si>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</si>
  <si>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</si>
  <si>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</si>
  <si>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</si>
  <si>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</si>
  <si>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</si>
  <si>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</si>
  <si>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</si>
  <si>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</si>
  <si>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</si>
  <si>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</si>
  <si>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</si>
  <si>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</si>
  <si>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</si>
  <si>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</si>
  <si>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</si>
  <si>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</si>
  <si>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</si>
  <si>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</si>
  <si>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</si>
  <si>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</si>
  <si>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</si>
  <si>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</si>
  <si>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</si>
  <si>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</si>
  <si>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</si>
  <si>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</si>
  <si>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</si>
  <si>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</si>
  <si>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</si>
  <si>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</si>
  <si>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</si>
  <si>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</si>
  <si>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</si>
  <si>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</si>
  <si>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</si>
  <si>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</si>
  <si>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</si>
  <si>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</si>
  <si>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</si>
  <si>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</si>
  <si>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</si>
  <si>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</si>
  <si>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</si>
  <si>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</si>
  <si>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</si>
  <si>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</si>
  <si>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</si>
  <si>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</si>
  <si>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</si>
  <si>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</si>
  <si>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</si>
  <si>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</si>
  <si>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</si>
  <si>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</si>
  <si>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</si>
  <si>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</si>
  <si>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</si>
  <si>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</si>
  <si>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</si>
  <si>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</si>
  <si>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</si>
  <si>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</si>
  <si>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</si>
  <si>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</si>
  <si>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</si>
  <si>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</si>
  <si>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</si>
  <si>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</si>
  <si>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</si>
  <si>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</si>
  <si>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</si>
  <si>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</si>
  <si>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</si>
  <si>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</si>
  <si>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</si>
  <si>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</si>
  <si>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</si>
  <si>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</si>
  <si>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</si>
  <si>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</si>
  <si>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</si>
  <si>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</si>
  <si>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</si>
  <si>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</si>
  <si>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</si>
  <si>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</si>
  <si>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</si>
  <si>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</si>
  <si>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</si>
  <si>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</si>
  <si>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</si>
  <si>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</si>
  <si>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</si>
  <si>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</si>
  <si>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</si>
  <si>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</si>
  <si>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</si>
  <si>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</si>
  <si>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</si>
  <si>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</si>
  <si>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</si>
  <si>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</si>
  <si>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</si>
  <si>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</si>
  <si>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</si>
  <si>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</si>
  <si>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</si>
  <si>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</si>
  <si>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</si>
  <si>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</si>
  <si>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</si>
  <si>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</si>
  <si>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</si>
  <si>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</si>
  <si>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</si>
  <si>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</si>
  <si>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</si>
  <si>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</si>
  <si>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</si>
  <si>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</si>
  <si>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</si>
  <si>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</si>
  <si>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</si>
  <si>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</si>
  <si>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</si>
  <si>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</si>
  <si>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</si>
  <si>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</si>
  <si>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</si>
  <si>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</si>
  <si>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</si>
  <si>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</si>
  <si>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</si>
  <si>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</si>
  <si>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</si>
  <si>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</si>
  <si>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</si>
  <si>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</si>
  <si>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</si>
  <si>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</si>
  <si>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</si>
  <si>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</si>
  <si>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</si>
  <si>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</si>
  <si>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</si>
  <si>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</si>
  <si>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</si>
  <si>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</si>
  <si>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</si>
  <si>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</si>
  <si>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</si>
  <si>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</si>
  <si>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</si>
  <si>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</si>
  <si>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</si>
  <si>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</si>
  <si>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</si>
  <si>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</si>
  <si>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</si>
  <si>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</si>
  <si>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</si>
  <si>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</si>
  <si>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</si>
  <si>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</si>
  <si>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</si>
  <si>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</si>
  <si>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</si>
  <si>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</si>
  <si>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</si>
  <si>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</si>
  <si>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</si>
  <si>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</si>
  <si>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</si>
  <si>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</si>
  <si>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</si>
  <si>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</si>
  <si>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</si>
  <si>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</si>
  <si>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</si>
  <si>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</si>
  <si>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</si>
  <si>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</si>
  <si>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</si>
  <si>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</si>
  <si>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</si>
  <si>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</si>
  <si>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</si>
  <si>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</si>
  <si>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</si>
  <si>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</si>
  <si>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</si>
  <si>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</si>
  <si>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</si>
  <si>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</si>
  <si>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</si>
  <si>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</si>
  <si>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</si>
  <si>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</si>
  <si>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</si>
  <si>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</si>
  <si>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</si>
  <si>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</si>
  <si>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</si>
  <si>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</si>
  <si>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</si>
  <si>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</si>
  <si>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</si>
  <si>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</si>
  <si>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</si>
  <si>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</si>
  <si>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</si>
  <si>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</si>
  <si>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</si>
  <si>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</si>
  <si>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</si>
  <si>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</si>
  <si>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</si>
  <si>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</si>
  <si>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</si>
  <si>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</si>
  <si>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</si>
  <si>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</si>
  <si>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</si>
  <si>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</si>
  <si>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</si>
  <si>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</si>
  <si>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</si>
  <si>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</si>
  <si>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</si>
  <si>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</si>
  <si>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</si>
  <si>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</si>
  <si>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</si>
  <si>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</si>
  <si>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</si>
  <si>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</si>
  <si>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</si>
  <si>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</si>
  <si>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</si>
  <si>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</si>
  <si>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</si>
  <si>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</si>
  <si>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</si>
  <si>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</si>
  <si>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</si>
  <si>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</si>
  <si>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</si>
  <si>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</si>
  <si>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</si>
  <si>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</si>
  <si>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</si>
  <si>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</si>
  <si>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</si>
  <si>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</si>
  <si>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</si>
  <si>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</si>
  <si>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</si>
  <si>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</si>
  <si>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</si>
  <si>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</si>
  <si>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</si>
  <si>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</si>
  <si>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</si>
  <si>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</si>
  <si>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</si>
  <si>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</si>
  <si>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</si>
  <si>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</si>
  <si>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</si>
  <si>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</si>
  <si>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</si>
  <si>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</si>
  <si>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</si>
  <si>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</si>
  <si>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</si>
  <si>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</si>
  <si>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</si>
  <si>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</si>
  <si>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</si>
  <si>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</si>
  <si>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</si>
  <si>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</si>
  <si>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</si>
  <si>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</si>
  <si>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</si>
  <si>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</si>
  <si>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</si>
  <si>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</si>
  <si>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</si>
  <si>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</si>
  <si>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</si>
  <si>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</si>
  <si>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</si>
  <si>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</si>
  <si>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</si>
  <si>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</si>
  <si>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</si>
  <si>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</si>
  <si>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</si>
  <si>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</si>
  <si>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</si>
  <si>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</si>
  <si>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</si>
  <si>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</si>
  <si>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</si>
  <si>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</si>
  <si>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</si>
  <si>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</si>
  <si>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</si>
  <si>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</si>
  <si>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</si>
  <si>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</si>
  <si>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</si>
  <si>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</si>
  <si>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</si>
  <si>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</si>
  <si>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</si>
  <si>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</si>
  <si>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</si>
  <si>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</si>
  <si>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</si>
  <si>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</si>
  <si>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</si>
  <si>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</si>
  <si>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</si>
  <si>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</si>
  <si>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</si>
  <si>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</si>
  <si>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</si>
  <si>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</si>
  <si>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</si>
  <si>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</si>
  <si>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</si>
  <si>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</si>
  <si>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</si>
  <si>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</si>
  <si>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</si>
  <si>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</si>
  <si>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</si>
  <si>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</si>
  <si>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</si>
  <si>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</si>
  <si>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</si>
  <si>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</si>
  <si>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</si>
  <si>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</si>
  <si>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</si>
  <si>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</si>
  <si>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</si>
  <si>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</si>
  <si>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</si>
  <si>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</si>
  <si>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</si>
  <si>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</si>
  <si>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</si>
  <si>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</si>
  <si>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</si>
  <si>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</si>
  <si>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</si>
  <si>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</si>
  <si>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</si>
  <si>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</si>
  <si>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</si>
  <si>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</si>
  <si>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</si>
  <si>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</si>
  <si>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</si>
  <si>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</si>
  <si>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</si>
  <si>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</si>
  <si>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</si>
  <si>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</si>
  <si>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</si>
  <si>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</si>
  <si>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</si>
  <si>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</si>
  <si>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</si>
  <si>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</si>
  <si>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</si>
  <si>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</si>
  <si>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</si>
  <si>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</si>
  <si>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</si>
  <si>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</si>
  <si>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</si>
  <si>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</si>
  <si>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</si>
  <si>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</si>
  <si>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</si>
  <si>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</si>
  <si>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</si>
  <si>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</si>
  <si>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</si>
  <si>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</si>
  <si>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</si>
  <si>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</si>
  <si>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</si>
  <si>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</si>
  <si>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</si>
  <si>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</si>
  <si>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</si>
  <si>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</si>
  <si>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</si>
  <si>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</si>
  <si>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</si>
  <si>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</si>
  <si>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</si>
  <si>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</si>
  <si>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</si>
  <si>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</si>
  <si>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</si>
  <si>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</si>
  <si>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</si>
  <si>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</si>
  <si>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</si>
  <si>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</si>
  <si>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</si>
  <si>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</si>
  <si>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</si>
  <si>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</si>
  <si>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</si>
  <si>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</si>
  <si>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</si>
  <si>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</si>
  <si>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</si>
  <si>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</si>
  <si>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</si>
  <si>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</si>
  <si>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</si>
  <si>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</si>
  <si>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</si>
  <si>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</si>
  <si>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</si>
  <si>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</si>
  <si>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</si>
  <si>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</si>
  <si>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</si>
  <si>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</si>
  <si>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</si>
  <si>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</si>
  <si>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</si>
  <si>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</si>
  <si>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</si>
  <si>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</si>
  <si>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</si>
  <si>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</si>
  <si>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</si>
  <si>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</si>
  <si>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</si>
  <si>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</si>
  <si>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</si>
  <si>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</si>
  <si>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</si>
  <si>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</si>
  <si>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</si>
  <si>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</si>
  <si>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</si>
  <si>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</si>
  <si>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</si>
  <si>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</si>
  <si>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</si>
  <si>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</si>
  <si>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</si>
  <si>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</si>
  <si>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</si>
  <si>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</si>
  <si>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</si>
  <si>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</si>
  <si>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</si>
  <si>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</si>
  <si>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</si>
  <si>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</si>
  <si>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</si>
  <si>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</si>
  <si>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</si>
  <si>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</si>
  <si>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</si>
  <si>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</si>
  <si>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</si>
  <si>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</si>
  <si>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</si>
  <si>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</si>
  <si>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</si>
  <si>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</si>
  <si>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</si>
  <si>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</si>
  <si>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</si>
  <si>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</si>
  <si>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</si>
  <si>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</si>
  <si>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</si>
  <si>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</si>
  <si>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</si>
  <si>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</si>
  <si>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</si>
  <si>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</si>
  <si>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</si>
  <si>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</si>
  <si>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</si>
  <si>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</si>
  <si>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</si>
  <si>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</si>
  <si>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</si>
  <si>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</si>
  <si>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</si>
  <si>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</si>
  <si>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</si>
  <si>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</si>
  <si>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</si>
  <si>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</si>
  <si>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</si>
  <si>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</si>
  <si>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</si>
  <si>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</si>
  <si>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</si>
  <si>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</si>
  <si>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</si>
  <si>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</si>
  <si>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</si>
  <si>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</si>
  <si>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</si>
  <si>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</si>
  <si>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</si>
  <si>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</si>
  <si>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</si>
  <si>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</si>
  <si>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</si>
  <si>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</si>
  <si>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</si>
  <si>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</si>
  <si>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</si>
  <si>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</si>
  <si>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</si>
  <si>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</si>
  <si>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</si>
  <si>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</si>
  <si>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</si>
  <si>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</si>
  <si>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</si>
  <si>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</si>
  <si>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</si>
  <si>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</si>
  <si>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</si>
  <si>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</si>
  <si>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</si>
  <si>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</si>
  <si>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</si>
  <si>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</si>
  <si>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</si>
  <si>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</si>
  <si>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</si>
  <si>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</si>
  <si>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</si>
  <si>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</si>
  <si>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</si>
  <si>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</si>
  <si>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</si>
  <si>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</si>
  <si>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</si>
  <si>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</si>
  <si>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</si>
  <si>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</si>
  <si>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</si>
  <si>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</si>
  <si>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</si>
  <si>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</si>
  <si>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</si>
  <si>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</si>
  <si>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</si>
  <si>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</si>
  <si>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</si>
  <si>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</si>
  <si>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</si>
  <si>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</si>
  <si>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</si>
  <si>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</si>
  <si>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</si>
  <si>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</si>
  <si>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</si>
  <si>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</si>
  <si>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</si>
  <si>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</si>
  <si>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</si>
  <si>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</si>
  <si>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</si>
  <si>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</si>
  <si>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</si>
  <si>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</si>
  <si>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</si>
  <si>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</si>
  <si>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</si>
  <si>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</si>
  <si>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</si>
  <si>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</si>
  <si>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</si>
  <si>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</si>
  <si>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</si>
  <si>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</si>
  <si>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</si>
  <si>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</si>
  <si>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</si>
  <si>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</si>
  <si>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</si>
  <si>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</si>
  <si>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</si>
  <si>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</si>
  <si>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</si>
  <si>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</si>
  <si>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</si>
  <si>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</si>
  <si>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</si>
  <si>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</si>
  <si>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</si>
  <si>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</si>
  <si>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</si>
  <si>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</si>
  <si>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</si>
  <si>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</si>
  <si>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</si>
  <si>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</si>
  <si>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</si>
  <si>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</si>
  <si>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</si>
  <si>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</si>
  <si>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</si>
  <si>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</si>
  <si>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</si>
  <si>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</si>
  <si>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</si>
  <si>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</si>
  <si>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</si>
  <si>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</si>
  <si>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</si>
  <si>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</si>
  <si>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</si>
  <si>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</si>
  <si>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</si>
  <si>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</si>
  <si>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</si>
  <si>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</si>
  <si>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</si>
  <si>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</si>
  <si>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</si>
  <si>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</si>
  <si>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</si>
  <si>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</si>
  <si>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</si>
  <si>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</si>
  <si>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</si>
  <si>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</si>
  <si>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</si>
  <si>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</si>
  <si>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</si>
  <si>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</si>
  <si>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</si>
  <si>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</si>
  <si>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</si>
  <si>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</si>
  <si>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</si>
  <si>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</si>
  <si>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</si>
  <si>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</si>
  <si>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</si>
  <si>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</si>
  <si>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</si>
  <si>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</si>
  <si>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</si>
  <si>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</si>
  <si>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</si>
  <si>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</si>
  <si>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</si>
  <si>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</si>
  <si>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</si>
  <si>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</si>
  <si>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</si>
  <si>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</si>
  <si>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</si>
  <si>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</si>
  <si>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</si>
  <si>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</si>
  <si>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</si>
  <si>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</si>
  <si>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</si>
  <si>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</si>
  <si>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</si>
  <si>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</si>
  <si>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</si>
  <si>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</si>
  <si>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</si>
  <si>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</si>
  <si>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</si>
  <si>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</si>
  <si>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</si>
  <si>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</si>
  <si>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</si>
  <si>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</si>
  <si>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</si>
  <si>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</si>
  <si>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</si>
  <si>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</si>
  <si>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</si>
  <si>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</si>
  <si>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</si>
  <si>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</si>
  <si>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</si>
  <si>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</si>
  <si>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</si>
  <si>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</si>
  <si>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</si>
  <si>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</si>
  <si>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</si>
  <si>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</si>
  <si>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</si>
  <si>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</si>
  <si>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</si>
  <si>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</si>
  <si>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</si>
  <si>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</si>
  <si>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</si>
  <si>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</si>
  <si>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</si>
  <si>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</si>
  <si>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</si>
  <si>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</si>
  <si>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</si>
  <si>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</si>
  <si>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</si>
  <si>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</si>
  <si>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</si>
  <si>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</si>
  <si>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</si>
  <si>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</si>
  <si>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</si>
  <si>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</si>
  <si>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</si>
  <si>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</si>
  <si>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</si>
  <si>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</si>
  <si>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</si>
  <si>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</si>
  <si>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</si>
  <si>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</si>
  <si>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</si>
  <si>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</si>
  <si>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</si>
  <si>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</si>
  <si>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</si>
  <si>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</si>
  <si>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</si>
  <si>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</si>
  <si>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</si>
  <si>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</si>
  <si>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</si>
  <si>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</si>
  <si>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</si>
  <si>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</si>
  <si>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</si>
  <si>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</si>
  <si>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</si>
  <si>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</si>
  <si>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</si>
  <si>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</si>
  <si>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</si>
  <si>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</si>
  <si>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</si>
  <si>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</si>
  <si>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</si>
  <si>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</si>
  <si>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</si>
  <si>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</si>
  <si>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</si>
  <si>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</si>
  <si>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</si>
  <si>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</si>
  <si>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</si>
  <si>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</si>
  <si>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</si>
  <si>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</si>
  <si>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</si>
  <si>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</si>
  <si>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</si>
  <si>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</si>
  <si>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</si>
  <si>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</si>
  <si>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</si>
  <si>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</si>
  <si>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</si>
  <si>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</si>
  <si>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</si>
  <si>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</si>
  <si>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</si>
  <si>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</si>
  <si>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</si>
  <si>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</si>
  <si>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</si>
  <si>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</si>
  <si>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</si>
  <si>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</si>
  <si>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</si>
  <si>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</si>
  <si>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</si>
  <si>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</si>
  <si>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</si>
  <si>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</si>
  <si>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</si>
  <si>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</si>
  <si>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</si>
  <si>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</si>
  <si>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</si>
  <si>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</si>
  <si>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</si>
  <si>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</si>
  <si>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</si>
  <si>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</si>
  <si>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</si>
  <si>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</si>
  <si>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</si>
  <si>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</si>
  <si>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</si>
  <si>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</si>
  <si>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</si>
  <si>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</si>
  <si>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</si>
  <si>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</si>
  <si>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</si>
  <si>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</si>
  <si>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</si>
  <si>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</si>
  <si>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</si>
  <si>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</si>
  <si>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</si>
  <si>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</si>
  <si>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</si>
  <si>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</si>
  <si>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</si>
  <si>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</si>
  <si>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</si>
  <si>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</si>
  <si>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</si>
  <si>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</si>
  <si>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</si>
  <si>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</si>
  <si>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</si>
  <si>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</si>
  <si>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</si>
  <si>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</si>
  <si>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</si>
  <si>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</si>
  <si>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</si>
  <si>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</si>
  <si>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</si>
  <si>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</si>
  <si>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</si>
  <si>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</si>
  <si>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</si>
  <si>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</si>
  <si>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</si>
  <si>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</si>
  <si>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</si>
  <si>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</si>
  <si>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</si>
  <si>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</si>
  <si>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</si>
  <si>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</si>
  <si>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</si>
  <si>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</si>
  <si>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</si>
  <si>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</si>
  <si>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</si>
  <si>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</si>
  <si>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</si>
  <si>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</si>
  <si>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</si>
  <si>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</si>
  <si>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</si>
  <si>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</si>
  <si>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</si>
  <si>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</si>
  <si>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</si>
  <si>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</si>
  <si>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</si>
  <si>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</si>
  <si>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</si>
  <si>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</si>
  <si>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</si>
  <si>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</si>
  <si>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</si>
  <si>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</si>
  <si>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</si>
  <si>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</si>
  <si>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</si>
  <si>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</si>
  <si>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</si>
  <si>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</si>
  <si>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</si>
  <si>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</si>
  <si>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</si>
  <si>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</si>
  <si>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</si>
  <si>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</si>
  <si>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</si>
  <si>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</si>
  <si>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</si>
  <si>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</si>
  <si>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</si>
  <si>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</si>
  <si>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</si>
  <si>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</si>
  <si>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</si>
  <si>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</si>
  <si>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</si>
  <si>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</si>
  <si>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</si>
  <si>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</si>
  <si>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</si>
  <si>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</si>
  <si>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</si>
  <si>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</si>
  <si>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</si>
  <si>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</si>
  <si>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</si>
  <si>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</si>
  <si>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</si>
  <si>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</si>
  <si>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</si>
  <si>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</si>
  <si>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</si>
  <si>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</si>
  <si>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</si>
  <si>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</si>
  <si>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</si>
  <si>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</si>
  <si>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</si>
  <si>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</si>
  <si>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</si>
  <si>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</si>
  <si>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</si>
  <si>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</si>
  <si>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</si>
  <si>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</si>
  <si>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</si>
  <si>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</si>
  <si>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</si>
  <si>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</si>
  <si>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</si>
  <si>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</si>
  <si>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</si>
  <si>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</si>
  <si>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</si>
  <si>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</si>
  <si>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</si>
  <si>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</si>
  <si>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</si>
  <si>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</si>
  <si>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</si>
  <si>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</si>
  <si>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</si>
  <si>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</si>
  <si>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</si>
  <si>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</si>
  <si>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</si>
  <si>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</si>
  <si>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</si>
  <si>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</si>
  <si>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</si>
  <si>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</si>
  <si>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</si>
  <si>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</si>
  <si>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</si>
  <si>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</si>
  <si>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</si>
  <si>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</si>
  <si>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</si>
  <si>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</si>
  <si>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</si>
  <si>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</si>
  <si>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</si>
  <si>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</si>
  <si>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</si>
  <si>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</si>
  <si>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</si>
  <si>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</si>
  <si>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</si>
  <si>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</si>
  <si>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</si>
  <si>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</si>
  <si>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</si>
  <si>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</si>
  <si>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</si>
  <si>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</si>
  <si>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</si>
  <si>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</si>
  <si>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</si>
  <si>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</si>
  <si>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</si>
  <si>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</si>
  <si>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</si>
  <si>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</si>
  <si>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</si>
  <si>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</si>
  <si>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</si>
  <si>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</si>
  <si>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</si>
  <si>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</si>
  <si>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</si>
  <si>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</si>
  <si>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</si>
  <si>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</si>
  <si>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</si>
  <si>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</si>
  <si>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</si>
  <si>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</si>
  <si>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</si>
  <si>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</si>
  <si>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</si>
  <si>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</si>
  <si>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</si>
  <si>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</si>
  <si>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</si>
  <si>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</si>
  <si>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</si>
  <si>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</si>
  <si>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</si>
  <si>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</si>
  <si>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</si>
  <si>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</si>
  <si>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</si>
  <si>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</si>
  <si>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</si>
  <si>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</si>
  <si>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</si>
  <si>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</si>
  <si>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</si>
  <si>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</si>
  <si>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</si>
  <si>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</si>
  <si>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</si>
  <si>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</si>
  <si>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</si>
  <si>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</si>
  <si>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</si>
  <si>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</si>
  <si>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</si>
  <si>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</si>
  <si>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</si>
  <si>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</si>
  <si>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</si>
  <si>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</si>
  <si>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</si>
  <si>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</si>
  <si>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</si>
  <si>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</si>
  <si>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</si>
  <si>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</si>
  <si>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</si>
  <si>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</si>
  <si>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</si>
  <si>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</si>
  <si>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</si>
  <si>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</si>
  <si>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</si>
  <si>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</si>
  <si>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</si>
  <si>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</si>
  <si>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</si>
  <si>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</si>
  <si>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</si>
  <si>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</si>
  <si>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</si>
  <si>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</si>
  <si>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</si>
  <si>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</si>
  <si>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</si>
  <si>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</si>
  <si>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</si>
  <si>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</si>
  <si>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</si>
  <si>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</si>
  <si>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</si>
  <si>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</si>
  <si>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</si>
  <si>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</si>
  <si>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</si>
  <si>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</si>
  <si>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</si>
  <si>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</si>
  <si>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</si>
  <si>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</si>
  <si>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</si>
  <si>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</si>
  <si>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</si>
  <si>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</si>
  <si>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</si>
  <si>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</si>
  <si>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</si>
  <si>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</si>
  <si>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</si>
  <si>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</si>
  <si>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</si>
  <si>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</si>
  <si>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</si>
  <si>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</si>
  <si>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</si>
  <si>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</si>
  <si>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</si>
  <si>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</si>
  <si>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</si>
  <si>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</si>
  <si>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</si>
  <si>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</si>
  <si>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</si>
  <si>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</si>
  <si>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</si>
  <si>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</si>
  <si>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</si>
  <si>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</si>
  <si>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</si>
  <si>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</si>
  <si>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</si>
  <si>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</si>
  <si>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</si>
  <si>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</si>
  <si>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</si>
  <si>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</si>
  <si>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</si>
  <si>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</si>
  <si>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</si>
  <si>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</si>
  <si>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</si>
  <si>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</si>
  <si>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</si>
  <si>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</si>
  <si>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</si>
  <si>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</si>
  <si>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</si>
  <si>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</si>
  <si>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</si>
  <si>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</si>
  <si>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</si>
  <si>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</si>
  <si>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</si>
  <si>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</si>
  <si>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</si>
  <si>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</si>
  <si>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</si>
  <si>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</si>
  <si>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</si>
  <si>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</si>
  <si>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</si>
  <si>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</si>
  <si>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</si>
  <si>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</si>
  <si>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</si>
  <si>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</si>
  <si>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</si>
  <si>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</si>
  <si>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</si>
  <si>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</si>
  <si>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</si>
  <si>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</si>
  <si>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</si>
  <si>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</si>
  <si>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</si>
  <si>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</si>
  <si>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</si>
  <si>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</si>
  <si>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</si>
  <si>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</si>
  <si>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</si>
  <si>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</si>
  <si>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</si>
  <si>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</si>
  <si>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</si>
  <si>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</si>
  <si>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</si>
  <si>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</si>
  <si>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</si>
  <si>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</si>
  <si>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</si>
  <si>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</si>
  <si>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</si>
  <si>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</si>
  <si>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</si>
  <si>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</si>
  <si>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</si>
  <si>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</si>
  <si>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</si>
  <si>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</si>
  <si>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</si>
  <si>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</si>
  <si>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</si>
  <si>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</si>
  <si>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</si>
  <si>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</si>
  <si>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</si>
  <si>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</si>
  <si>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</si>
  <si>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</si>
  <si>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</si>
  <si>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</si>
  <si>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</si>
  <si>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</si>
  <si>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</si>
  <si>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</si>
  <si>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</si>
  <si>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</si>
  <si>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</si>
  <si>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</si>
  <si>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</si>
  <si>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</si>
  <si>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</si>
  <si>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</si>
  <si>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</si>
  <si>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</si>
  <si>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</si>
  <si>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</si>
  <si>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</si>
  <si>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</si>
  <si>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</si>
  <si>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</si>
  <si>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</si>
  <si>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</si>
  <si>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</si>
  <si>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</si>
  <si>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</si>
  <si>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</si>
  <si>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</si>
  <si>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</si>
  <si>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</si>
  <si>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</si>
  <si>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</si>
  <si>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</si>
  <si>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</si>
  <si>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</si>
  <si>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</si>
  <si>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</si>
  <si>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</si>
  <si>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</si>
  <si>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</si>
  <si>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</si>
  <si>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</si>
  <si>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</si>
  <si>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</si>
  <si>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</si>
  <si>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</si>
  <si>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</si>
  <si>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</si>
  <si>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</si>
  <si>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</si>
  <si>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</si>
  <si>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</si>
  <si>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</si>
  <si>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</si>
  <si>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</si>
  <si>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</si>
  <si>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</si>
  <si>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</si>
  <si>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</si>
  <si>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</si>
  <si>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</si>
  <si>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</si>
  <si>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</si>
  <si>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</si>
  <si>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</si>
  <si>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</si>
  <si>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</si>
  <si>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</si>
  <si>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</si>
  <si>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</si>
  <si>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</si>
  <si>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</si>
  <si>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</si>
  <si>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</si>
  <si>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</si>
  <si>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</si>
  <si>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</si>
  <si>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</si>
  <si>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</si>
  <si>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</si>
  <si>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</si>
  <si>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</si>
  <si>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</si>
  <si>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</si>
  <si>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</si>
  <si>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</si>
  <si>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</si>
  <si>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</si>
  <si>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</si>
  <si>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</si>
  <si>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</si>
  <si>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</si>
  <si>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</si>
  <si>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</si>
  <si>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</si>
  <si>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</si>
  <si>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</si>
  <si>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</si>
  <si>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</si>
  <si>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</si>
  <si>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</si>
  <si>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</si>
  <si>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</si>
  <si>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</si>
  <si>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</si>
  <si>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</si>
  <si>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</si>
  <si>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</si>
  <si>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</si>
  <si>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</si>
  <si>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</si>
  <si>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</si>
  <si>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</si>
  <si>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</si>
  <si>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</si>
  <si>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</si>
  <si>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</si>
  <si>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</si>
  <si>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</si>
  <si>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</si>
  <si>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</si>
  <si>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</si>
  <si>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</si>
  <si>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</si>
  <si>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</si>
  <si>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</si>
  <si>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</si>
  <si>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</si>
  <si>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</si>
  <si>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</si>
  <si>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</si>
  <si>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</si>
  <si>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</si>
  <si>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</si>
  <si>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</si>
  <si>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</si>
  <si>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</si>
  <si>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</si>
  <si>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</si>
  <si>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</si>
  <si>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</si>
  <si>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</si>
  <si>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</si>
  <si>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</si>
  <si>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</si>
  <si>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</si>
  <si>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</si>
  <si>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</si>
  <si>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</si>
  <si>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</si>
  <si>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</si>
  <si>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</si>
  <si>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</si>
  <si>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</si>
  <si>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</si>
  <si>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</si>
  <si>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</si>
  <si>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</si>
  <si>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</si>
  <si>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</si>
  <si>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</si>
  <si>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</si>
  <si>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</si>
  <si>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</si>
  <si>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</si>
  <si>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</si>
  <si>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</si>
  <si>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</si>
  <si>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</si>
  <si>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</si>
  <si>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</si>
  <si>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</si>
  <si>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</si>
  <si>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</si>
  <si>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</si>
  <si>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</si>
  <si>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</si>
  <si>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</si>
  <si>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</si>
  <si>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</si>
  <si>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</si>
  <si>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</si>
  <si>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</si>
  <si>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</si>
  <si>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</si>
  <si>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</si>
  <si>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</si>
  <si>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</si>
  <si>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</si>
  <si>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</si>
  <si>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</si>
  <si>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</si>
  <si>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</si>
  <si>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</si>
  <si>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</si>
  <si>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</si>
  <si>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</si>
  <si>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</si>
  <si>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</si>
  <si>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</si>
  <si>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</si>
  <si>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</si>
  <si>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</si>
  <si>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</si>
  <si>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</si>
  <si>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</si>
  <si>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</si>
  <si>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</si>
  <si>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</si>
  <si>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</si>
  <si>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</si>
  <si>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</si>
  <si>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</si>
  <si>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</si>
  <si>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</si>
  <si>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</si>
  <si>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</si>
  <si>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</si>
  <si>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</si>
  <si>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</si>
  <si>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</si>
  <si>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</si>
  <si>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</si>
  <si>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</si>
  <si>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</si>
  <si>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</si>
  <si>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</si>
  <si>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</si>
  <si>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</si>
  <si>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</si>
  <si>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</si>
  <si>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</si>
  <si>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</si>
  <si>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</si>
  <si>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</si>
  <si>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</si>
  <si>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</si>
  <si>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</si>
  <si>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</si>
  <si>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</si>
  <si>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</si>
  <si>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</si>
  <si>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</si>
  <si>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</si>
  <si>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</si>
  <si>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</si>
  <si>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</si>
  <si>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</si>
  <si>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</si>
  <si>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</si>
  <si>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</si>
  <si>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</si>
  <si>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</si>
  <si>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</si>
  <si>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</si>
  <si>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</si>
  <si>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</si>
  <si>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</si>
  <si>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</si>
  <si>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</si>
  <si>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</si>
  <si>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</si>
  <si>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</si>
  <si>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</si>
  <si>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</si>
  <si>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</si>
  <si>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</si>
  <si>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</si>
  <si>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</si>
  <si>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</si>
  <si>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</si>
  <si>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</si>
  <si>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</si>
  <si>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</si>
  <si>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</si>
  <si>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</si>
  <si>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</si>
  <si>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</si>
  <si>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</si>
  <si>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</si>
  <si>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</si>
  <si>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</si>
  <si>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</si>
  <si>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</si>
  <si>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</si>
  <si>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</si>
  <si>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</si>
  <si>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</si>
  <si>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</si>
  <si>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</si>
  <si>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</si>
  <si>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</si>
  <si>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</si>
  <si>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</si>
  <si>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</si>
  <si>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</si>
  <si>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</si>
  <si>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</si>
  <si>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</si>
  <si>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</si>
  <si>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</si>
  <si>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</si>
  <si>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</si>
  <si>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</si>
  <si>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</si>
  <si>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</si>
  <si>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</si>
  <si>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</si>
  <si>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</si>
  <si>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</si>
  <si>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</si>
  <si>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</si>
  <si>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</si>
  <si>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</si>
  <si>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</si>
  <si>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</si>
  <si>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</si>
  <si>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</si>
  <si>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</si>
  <si>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</si>
  <si>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</si>
  <si>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</si>
  <si>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</si>
  <si>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</si>
  <si>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</si>
  <si>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</si>
  <si>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</si>
  <si>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</si>
  <si>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</si>
  <si>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</si>
  <si>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</si>
  <si>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</si>
  <si>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</si>
  <si>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</si>
  <si>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</si>
  <si>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</si>
  <si>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</si>
  <si>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</si>
  <si>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</si>
  <si>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</si>
  <si>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</si>
  <si>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</si>
  <si>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</si>
  <si>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</si>
  <si>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</si>
  <si>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</si>
  <si>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</si>
  <si>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</si>
  <si>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</si>
  <si>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</si>
  <si>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</si>
  <si>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</si>
  <si>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</si>
  <si>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</si>
  <si>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</si>
  <si>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</si>
  <si>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</si>
  <si>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</si>
  <si>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</si>
  <si>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</si>
  <si>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</si>
  <si>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</si>
  <si>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</si>
  <si>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</si>
  <si>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</si>
  <si>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</si>
  <si>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</si>
  <si>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</si>
  <si>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</si>
  <si>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</si>
  <si>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</si>
  <si>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</si>
  <si>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</si>
  <si>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</si>
  <si>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</si>
  <si>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</si>
  <si>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</si>
  <si>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</si>
  <si>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</si>
  <si>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</si>
  <si>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</si>
  <si>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</si>
  <si>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</si>
  <si>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</si>
  <si>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</si>
  <si>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</si>
  <si>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</si>
  <si>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</si>
  <si>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</si>
  <si>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</si>
  <si>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</si>
  <si>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</si>
  <si>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</si>
  <si>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</si>
  <si>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</si>
  <si>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</si>
  <si>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</si>
  <si>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</si>
  <si>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</si>
  <si>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</si>
  <si>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</si>
  <si>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</si>
  <si>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</si>
  <si>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</si>
  <si>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</si>
  <si>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</si>
  <si>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</si>
  <si>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</si>
  <si>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</si>
  <si>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</si>
  <si>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</si>
  <si>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</si>
  <si>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</si>
  <si>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</si>
  <si>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</si>
  <si>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</si>
  <si>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</si>
  <si>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</si>
  <si>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</si>
  <si>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</si>
  <si>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</si>
  <si>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</si>
  <si>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</si>
  <si>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</si>
  <si>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</si>
  <si>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</si>
  <si>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</si>
  <si>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</si>
  <si>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</si>
  <si>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</si>
  <si>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</si>
  <si>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</si>
  <si>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</si>
  <si>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</si>
  <si>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</si>
  <si>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</si>
  <si>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</si>
  <si>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</si>
  <si>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</si>
  <si>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</si>
  <si>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</si>
  <si>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</si>
  <si>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</si>
  <si>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</si>
  <si>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</si>
  <si>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</si>
  <si>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</si>
  <si>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</si>
  <si>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</si>
  <si>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</si>
  <si>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</si>
  <si>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</si>
  <si>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</si>
  <si>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</si>
  <si>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</si>
  <si>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</si>
  <si>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</si>
  <si>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</si>
  <si>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</si>
  <si>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</si>
  <si>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</si>
  <si>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</si>
  <si>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</si>
  <si>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</si>
  <si>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</si>
  <si>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</si>
  <si>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</si>
  <si>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</si>
  <si>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</si>
  <si>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</si>
  <si>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</si>
  <si>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</si>
  <si>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</si>
  <si>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</si>
  <si>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</si>
  <si>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</si>
  <si>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</si>
  <si>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</si>
  <si>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</si>
  <si>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</si>
  <si>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</si>
  <si>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</si>
  <si>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</si>
  <si>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</si>
  <si>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</si>
  <si>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</si>
  <si>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</si>
  <si>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</si>
  <si>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</si>
  <si>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</si>
  <si>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</si>
  <si>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</si>
  <si>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</si>
  <si>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</si>
  <si>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</si>
  <si>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</si>
  <si>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</si>
  <si>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</si>
  <si>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</si>
  <si>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</si>
  <si>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</si>
  <si>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</si>
  <si>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</si>
  <si>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</si>
  <si>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</si>
  <si>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</si>
  <si>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</si>
  <si>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</si>
  <si>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</si>
  <si>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</si>
  <si>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</si>
  <si>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</si>
  <si>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</si>
  <si>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</si>
  <si>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</si>
  <si>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</si>
  <si>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</si>
  <si>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</si>
  <si>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</si>
  <si>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</si>
  <si>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</si>
  <si>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</si>
  <si>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</si>
  <si>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</si>
  <si>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</si>
  <si>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</si>
  <si>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</si>
  <si>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</si>
  <si>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</si>
  <si>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</si>
  <si>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</si>
  <si>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</si>
  <si>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</si>
  <si>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</si>
  <si>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</si>
  <si>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</si>
  <si>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</si>
  <si>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</si>
  <si>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</si>
  <si>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</si>
  <si>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</si>
  <si>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</si>
  <si>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</si>
  <si>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</si>
  <si>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</si>
  <si>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</si>
  <si>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</si>
  <si>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</si>
  <si>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</si>
  <si>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</si>
  <si>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</si>
  <si>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</si>
  <si>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</si>
  <si>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</si>
  <si>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</si>
  <si>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</si>
  <si>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</si>
  <si>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</si>
  <si>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</si>
  <si>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</si>
  <si>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</si>
  <si>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</si>
  <si>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</si>
  <si>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</si>
  <si>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</si>
  <si>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</si>
  <si>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</si>
  <si>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</si>
  <si>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</si>
  <si>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</si>
  <si>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</si>
  <si>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</si>
  <si>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</si>
  <si>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</si>
  <si>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</si>
  <si>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</si>
  <si>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</si>
  <si>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</si>
  <si>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</si>
  <si>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</si>
  <si>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</si>
  <si>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</si>
  <si>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</si>
  <si>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</si>
  <si>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</si>
  <si>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</si>
  <si>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</si>
  <si>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</si>
  <si>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</si>
  <si>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</si>
  <si>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</si>
  <si>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</si>
  <si>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</si>
  <si>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</si>
  <si>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</si>
  <si>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</si>
  <si>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</si>
  <si>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</si>
  <si>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</si>
  <si>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</si>
  <si>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</si>
  <si>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</si>
  <si>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</si>
  <si>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</si>
  <si>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</si>
  <si>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</si>
  <si>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</si>
  <si>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</si>
  <si>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</si>
  <si>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</si>
  <si>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</si>
  <si>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</si>
  <si>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</si>
  <si>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</si>
  <si>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</si>
  <si>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</si>
  <si>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</si>
  <si>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</si>
  <si>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</si>
  <si>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</si>
  <si>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</si>
  <si>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</si>
  <si>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</si>
  <si>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</si>
  <si>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</si>
  <si>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</si>
  <si>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</si>
  <si>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</si>
  <si>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</si>
  <si>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</si>
  <si>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</si>
  <si>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</si>
  <si>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</si>
  <si>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</si>
  <si>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</si>
  <si>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</si>
  <si>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</si>
  <si>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</si>
  <si>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</si>
  <si>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</si>
  <si>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</si>
  <si>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</si>
  <si>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</si>
  <si>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</si>
  <si>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</si>
  <si>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</si>
  <si>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</si>
  <si>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</si>
  <si>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</si>
  <si>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</si>
  <si>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</si>
  <si>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</si>
  <si>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</si>
  <si>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</si>
  <si>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</si>
  <si>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</si>
  <si>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</si>
  <si>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</si>
  <si>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</si>
  <si>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</si>
  <si>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</si>
  <si>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</si>
  <si>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</si>
  <si>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</si>
  <si>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</si>
  <si>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</si>
  <si>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</si>
  <si>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</si>
  <si>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</si>
  <si>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</si>
  <si>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</si>
  <si>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</si>
  <si>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</si>
  <si>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</si>
  <si>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</si>
  <si>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</si>
  <si>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</si>
  <si>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</si>
  <si>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</si>
  <si>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</si>
  <si>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</si>
  <si>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</si>
  <si>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</si>
  <si>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</si>
  <si>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</si>
  <si>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</si>
  <si>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</si>
  <si>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</si>
  <si>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</si>
  <si>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</si>
  <si>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</si>
  <si>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</si>
  <si>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</si>
  <si>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</si>
  <si>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</si>
  <si>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</si>
  <si>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</si>
  <si>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</si>
  <si>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</si>
  <si>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</si>
  <si>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</si>
  <si>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</si>
  <si>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</si>
  <si>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</si>
  <si>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</si>
  <si>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</si>
  <si>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</si>
  <si>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</si>
  <si>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</si>
  <si>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</si>
  <si>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</si>
  <si>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</si>
  <si>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</si>
  <si>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</si>
  <si>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</si>
  <si>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</si>
  <si>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</si>
  <si>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</si>
  <si>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</si>
  <si>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</si>
  <si>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</si>
  <si>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</si>
  <si>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</si>
  <si>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</si>
  <si>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</si>
  <si>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</si>
  <si>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</si>
  <si>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</si>
  <si>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</si>
  <si>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</si>
  <si>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</si>
  <si>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</si>
  <si>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</si>
  <si>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</si>
  <si>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</si>
  <si>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</si>
  <si>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</si>
  <si>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</si>
  <si>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</si>
  <si>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</si>
  <si>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</si>
  <si>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</si>
  <si>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</si>
  <si>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</si>
  <si>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</si>
  <si>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</si>
  <si>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</si>
  <si>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</si>
  <si>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</si>
  <si>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</si>
  <si>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</si>
  <si>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</si>
  <si>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</si>
  <si>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</si>
  <si>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</si>
  <si>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</si>
  <si>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</si>
  <si>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</si>
  <si>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</si>
  <si>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</si>
  <si>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</si>
  <si>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</si>
  <si>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</si>
  <si>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</si>
  <si>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</si>
  <si>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</si>
  <si>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</si>
  <si>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</si>
  <si>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</si>
  <si>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</si>
  <si>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</si>
  <si>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</si>
  <si>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</si>
  <si>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</si>
  <si>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</si>
  <si>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</si>
  <si>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</si>
  <si>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</si>
  <si>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</si>
  <si>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</si>
  <si>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</si>
  <si>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</si>
  <si>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</si>
  <si>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</si>
  <si>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</si>
  <si>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</si>
  <si>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</si>
  <si>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</si>
  <si>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</si>
  <si>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</si>
  <si>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</si>
  <si>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</si>
  <si>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</si>
  <si>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</si>
  <si>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</si>
  <si>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</si>
  <si>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</si>
  <si>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</si>
  <si>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</si>
  <si>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</si>
  <si>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</si>
  <si>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</si>
  <si>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</si>
  <si>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</si>
  <si>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</si>
  <si>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</si>
  <si>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</si>
  <si>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</si>
  <si>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</si>
  <si>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</si>
  <si>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</si>
  <si>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</si>
  <si>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</si>
  <si>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</si>
  <si>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</si>
  <si>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</si>
  <si>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</si>
  <si>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</si>
  <si>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</si>
  <si>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</si>
  <si>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</si>
  <si>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</si>
  <si>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</si>
  <si>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</si>
  <si>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</si>
  <si>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</si>
  <si>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</si>
  <si>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</si>
  <si>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</si>
  <si>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</si>
  <si>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</si>
  <si>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</si>
  <si>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</si>
  <si>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</si>
  <si>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</si>
  <si>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</si>
  <si>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</si>
  <si>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</si>
  <si>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</si>
  <si>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</si>
  <si>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</si>
  <si>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</si>
  <si>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</si>
  <si>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</si>
  <si>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</si>
  <si>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</si>
  <si>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</si>
  <si>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</si>
  <si>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</si>
  <si>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</si>
  <si>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</si>
  <si>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</si>
  <si>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</si>
  <si>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</si>
  <si>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</si>
  <si>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</si>
  <si>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</si>
  <si>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</si>
  <si>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</si>
  <si>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</si>
  <si>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</si>
  <si>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</si>
  <si>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</si>
  <si>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</si>
  <si>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</si>
  <si>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</si>
  <si>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</si>
  <si>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</si>
  <si>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</si>
  <si>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</si>
  <si>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</si>
  <si>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</si>
  <si>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</si>
  <si>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</si>
  <si>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</si>
  <si>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</si>
  <si>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</si>
  <si>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</si>
  <si>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</si>
  <si>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</si>
  <si>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</si>
  <si>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</si>
  <si>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</si>
  <si>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</si>
  <si>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</si>
  <si>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</si>
  <si>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</si>
  <si>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</si>
  <si>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</si>
  <si>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</si>
  <si>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</si>
  <si>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</si>
  <si>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</si>
  <si>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</si>
  <si>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</si>
  <si>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</si>
  <si>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</si>
  <si>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</si>
  <si>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</si>
  <si>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</si>
  <si>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</si>
  <si>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</si>
  <si>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</si>
  <si>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</si>
  <si>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</si>
  <si>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</si>
  <si>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</si>
  <si>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</si>
  <si>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</si>
  <si>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</si>
  <si>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</si>
  <si>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</si>
  <si>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</si>
  <si>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</si>
  <si>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</si>
  <si>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</si>
  <si>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</si>
  <si>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</si>
  <si>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</si>
  <si>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</si>
  <si>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</si>
  <si>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</si>
  <si>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</si>
  <si>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</si>
  <si>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</si>
  <si>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</si>
  <si>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</si>
  <si>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</si>
  <si>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</si>
  <si>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</si>
  <si>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</si>
  <si>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</si>
  <si>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</si>
  <si>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</si>
  <si>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</si>
  <si>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</si>
  <si>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</si>
  <si>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</si>
  <si>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</si>
  <si>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</si>
  <si>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</si>
  <si>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</si>
  <si>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</si>
  <si>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</si>
  <si>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</si>
  <si>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</si>
  <si>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</si>
  <si>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</si>
  <si>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</si>
  <si>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</si>
  <si>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</si>
  <si>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</si>
  <si>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</si>
  <si>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</si>
  <si>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</si>
  <si>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</si>
  <si>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</si>
  <si>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</si>
  <si>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</si>
  <si>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</si>
  <si>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</si>
  <si>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</si>
  <si>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</si>
  <si>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</si>
  <si>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</si>
  <si>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</si>
  <si>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</si>
  <si>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</si>
  <si>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</si>
  <si>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</si>
  <si>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</si>
  <si>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</si>
  <si>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</si>
  <si>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</si>
  <si>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</si>
  <si>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</si>
  <si>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</si>
  <si>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</si>
  <si>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</si>
  <si>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</si>
  <si>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</si>
  <si>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</si>
  <si>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</si>
  <si>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</si>
  <si>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</si>
  <si>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</si>
  <si>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</si>
  <si>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</si>
  <si>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</si>
  <si>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</si>
  <si>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</si>
  <si>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</si>
  <si>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</si>
  <si>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</si>
  <si>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</si>
  <si>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</si>
  <si>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</si>
  <si>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</si>
  <si>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</si>
  <si>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</si>
  <si>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</si>
  <si>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</si>
  <si>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</si>
  <si>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</si>
  <si>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</si>
  <si>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</si>
  <si>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</si>
  <si>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</si>
  <si>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</si>
  <si>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</si>
  <si>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</si>
  <si>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</si>
  <si>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</si>
  <si>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</si>
  <si>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</si>
  <si>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</si>
  <si>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</si>
  <si>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</si>
  <si>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</si>
  <si>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</si>
  <si>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</si>
  <si>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</si>
  <si>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</si>
  <si>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</si>
  <si>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</si>
  <si>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</si>
  <si>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</si>
  <si>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</si>
  <si>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</si>
  <si>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</si>
  <si>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</si>
  <si>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</si>
  <si>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</si>
  <si>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</si>
  <si>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</si>
  <si>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</si>
  <si>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</si>
  <si>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</si>
  <si>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</si>
  <si>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</si>
  <si>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</si>
  <si>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</si>
  <si>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</si>
  <si>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</si>
  <si>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</si>
  <si>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</si>
  <si>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</si>
  <si>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</si>
  <si>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</si>
  <si>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</si>
  <si>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</si>
  <si>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</si>
  <si>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</si>
  <si>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</si>
  <si>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</si>
  <si>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</si>
  <si>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</si>
  <si>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</si>
  <si>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</si>
  <si>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</si>
  <si>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</si>
  <si>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</si>
  <si>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</si>
  <si>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</si>
  <si>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</si>
  <si>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</si>
  <si>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</si>
  <si>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</si>
  <si>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</si>
  <si>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</si>
  <si>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</si>
  <si>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</si>
  <si>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</si>
  <si>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</si>
  <si>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</si>
  <si>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</si>
  <si>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</si>
  <si>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</si>
  <si>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</si>
  <si>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</si>
  <si>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</si>
  <si>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</si>
  <si>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</si>
  <si>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</si>
  <si>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</si>
  <si>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</si>
  <si>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</si>
  <si>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</si>
  <si>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</si>
  <si>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</si>
  <si>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</si>
  <si>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</si>
  <si>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</si>
  <si>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</si>
  <si>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</si>
  <si>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</si>
  <si>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</si>
  <si>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</si>
  <si>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</si>
  <si>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</si>
  <si>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</si>
  <si>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</si>
  <si>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</si>
  <si>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</si>
  <si>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</si>
  <si>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</si>
  <si>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</si>
  <si>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</si>
  <si>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</si>
  <si>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</si>
  <si>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</si>
  <si>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</si>
  <si>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</si>
  <si>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</si>
  <si>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</si>
  <si>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</si>
  <si>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</si>
  <si>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</si>
  <si>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</si>
  <si>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</si>
  <si>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</si>
  <si>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</si>
  <si>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</si>
  <si>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</si>
  <si>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</si>
  <si>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</si>
  <si>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</si>
  <si>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</si>
  <si>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</si>
  <si>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</si>
  <si>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</si>
  <si>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</si>
  <si>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</si>
  <si>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</si>
  <si>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</si>
  <si>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</si>
  <si>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</si>
  <si>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</si>
  <si>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</si>
  <si>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</si>
  <si>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</si>
  <si>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</si>
  <si>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</si>
  <si>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</si>
  <si>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</si>
  <si>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</si>
  <si>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</si>
  <si>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</si>
  <si>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</si>
  <si>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</si>
  <si>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</si>
  <si>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</si>
  <si>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</si>
  <si>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</si>
  <si>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</si>
  <si>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</si>
  <si>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</si>
  <si>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</si>
  <si>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</si>
  <si>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</si>
  <si>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</si>
  <si>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</si>
  <si>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</si>
  <si>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</si>
  <si>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</si>
  <si>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</si>
  <si>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</si>
  <si>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</si>
  <si>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</si>
  <si>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</si>
  <si>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</si>
  <si>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</si>
  <si>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</si>
  <si>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</si>
  <si>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</si>
  <si>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</si>
  <si>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</si>
  <si>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</si>
  <si>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</si>
  <si>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</si>
  <si>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</si>
  <si>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</si>
  <si>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</si>
  <si>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</si>
  <si>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</si>
  <si>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</si>
  <si>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</si>
  <si>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</si>
  <si>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</si>
  <si>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</si>
  <si>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</si>
  <si>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</si>
  <si>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</si>
  <si>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</si>
  <si>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</si>
  <si>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</si>
  <si>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</si>
  <si>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</si>
  <si>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</si>
  <si>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</si>
  <si>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</si>
  <si>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</si>
  <si>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</si>
  <si>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</si>
  <si>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</si>
  <si>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</si>
  <si>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</si>
  <si>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</si>
  <si>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</si>
  <si>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</si>
  <si>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</si>
  <si>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</si>
  <si>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</si>
  <si>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</si>
  <si>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</si>
  <si>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</si>
  <si>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</si>
  <si>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</si>
  <si>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</si>
  <si>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</si>
  <si>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</si>
  <si>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</si>
  <si>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</si>
  <si>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</si>
  <si>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</si>
  <si>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</si>
  <si>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</si>
  <si>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</si>
  <si>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</si>
  <si>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</si>
  <si>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</si>
  <si>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</si>
  <si>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</si>
  <si>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</si>
  <si>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</si>
  <si>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</si>
  <si>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</si>
  <si>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</si>
  <si>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</si>
  <si>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</si>
  <si>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</si>
  <si>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</si>
  <si>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</si>
  <si>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</si>
  <si>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</si>
  <si>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</si>
  <si>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</si>
  <si>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</si>
  <si>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</si>
  <si>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</si>
  <si>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</si>
  <si>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</si>
  <si>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</si>
  <si>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</si>
  <si>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</si>
  <si>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</si>
  <si>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</si>
  <si>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</si>
  <si>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</si>
  <si>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</si>
  <si>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</si>
  <si>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</si>
  <si>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</si>
  <si>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</si>
  <si>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</si>
  <si>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</si>
  <si>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</si>
  <si>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</si>
  <si>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</si>
  <si>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</si>
  <si>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</si>
  <si>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</si>
  <si>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</si>
  <si>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</si>
  <si>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</si>
  <si>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</si>
  <si>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</si>
  <si>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</si>
  <si>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</si>
  <si>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</si>
  <si>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</si>
  <si>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</si>
  <si>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</si>
  <si>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</si>
  <si>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</si>
  <si>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</si>
  <si>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</si>
  <si>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</si>
  <si>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</si>
  <si>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</si>
  <si>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</si>
  <si>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</si>
  <si>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</si>
  <si>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</si>
  <si>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</si>
  <si>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</si>
  <si>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</si>
  <si>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</si>
  <si>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</si>
  <si>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</si>
  <si>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</si>
  <si>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</si>
  <si>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</si>
  <si>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</si>
  <si>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</si>
  <si>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</si>
  <si>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</si>
  <si>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</si>
  <si>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</si>
  <si>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</si>
  <si>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</si>
  <si>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</si>
  <si>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</si>
  <si>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</si>
  <si>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</si>
  <si>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</si>
  <si>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</si>
  <si>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</si>
  <si>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</si>
  <si>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</si>
  <si>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</si>
  <si>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</si>
  <si>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</si>
  <si>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</si>
  <si>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</si>
  <si>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</si>
  <si>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</si>
  <si>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</si>
  <si>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</si>
  <si>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</si>
  <si>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</si>
  <si>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</si>
  <si>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</si>
  <si>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</si>
  <si>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</si>
  <si>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</si>
  <si>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</si>
  <si>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</si>
  <si>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</si>
  <si>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</si>
  <si>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</si>
  <si>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</si>
  <si>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</si>
  <si>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</si>
  <si>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</si>
  <si>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</si>
  <si>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</si>
  <si>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</si>
  <si>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</si>
  <si>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</si>
  <si>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</si>
  <si>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</si>
  <si>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</si>
  <si>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</si>
  <si>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</si>
  <si>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</si>
  <si>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</si>
  <si>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</si>
  <si>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</si>
  <si>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</si>
  <si>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</si>
  <si>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</si>
  <si>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</si>
  <si>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</si>
  <si>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</si>
  <si>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</si>
  <si>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</si>
  <si>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</si>
  <si>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</si>
  <si>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</si>
  <si>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</si>
  <si>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</si>
  <si>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</si>
  <si>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</si>
  <si>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</si>
  <si>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</si>
  <si>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</si>
  <si>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</si>
  <si>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</si>
  <si>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</si>
  <si>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</si>
  <si>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</si>
  <si>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</si>
  <si>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</si>
  <si>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</si>
  <si>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</si>
  <si>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</si>
  <si>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</si>
  <si>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</si>
  <si>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</si>
  <si>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</si>
  <si>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</si>
  <si>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</si>
  <si>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</si>
  <si>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</si>
  <si>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</si>
  <si>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</si>
  <si>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</si>
  <si>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</si>
  <si>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</si>
  <si>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</si>
  <si>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</si>
  <si>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</si>
  <si>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</si>
  <si>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</si>
  <si>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</si>
  <si>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</si>
  <si>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</si>
  <si>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</si>
  <si>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</si>
  <si>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</si>
  <si>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</si>
  <si>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</si>
  <si>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</si>
  <si>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</si>
  <si>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</si>
  <si>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</si>
  <si>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</si>
  <si>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</si>
  <si>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</si>
  <si>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</si>
  <si>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</si>
  <si>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</si>
  <si>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</si>
  <si>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</si>
  <si>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</si>
  <si>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</si>
  <si>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</si>
  <si>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</si>
  <si>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</si>
  <si>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</si>
  <si>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</si>
  <si>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</si>
  <si>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</si>
  <si>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</si>
  <si>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</si>
  <si>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</si>
  <si>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</si>
  <si>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</si>
  <si>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</si>
  <si>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</si>
  <si>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</si>
  <si>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</si>
  <si>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</si>
  <si>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</si>
  <si>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</si>
  <si>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</si>
  <si>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</si>
  <si>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</si>
  <si>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</si>
  <si>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</si>
  <si>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</si>
  <si>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</si>
  <si>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</si>
  <si>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</si>
  <si>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</si>
  <si>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</si>
  <si>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</si>
  <si>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</si>
  <si>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</si>
  <si>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</si>
  <si>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</si>
  <si>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</si>
  <si>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</si>
  <si>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</si>
  <si>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</si>
  <si>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</si>
  <si>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</si>
  <si>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</si>
  <si>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</si>
  <si>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</si>
  <si>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</si>
  <si>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</si>
  <si>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</si>
  <si>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</si>
  <si>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</si>
  <si>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</si>
  <si>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</si>
  <si>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</si>
  <si>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</si>
  <si>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</si>
  <si>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</si>
  <si>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</si>
  <si>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</si>
  <si>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</si>
  <si>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</si>
  <si>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</si>
  <si>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</si>
  <si>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</si>
  <si>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</si>
  <si>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</si>
  <si>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</si>
  <si>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</si>
  <si>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</si>
  <si>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</si>
  <si>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</si>
  <si>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</si>
  <si>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</si>
  <si>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</si>
  <si>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</si>
  <si>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</si>
  <si>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</si>
  <si>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</si>
  <si>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</si>
  <si>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</si>
  <si>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</si>
  <si>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</si>
  <si>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</si>
  <si>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</si>
  <si>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</si>
  <si>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</si>
  <si>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</si>
  <si>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</si>
  <si>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</si>
  <si>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</si>
  <si>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</si>
  <si>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</si>
  <si>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</si>
  <si>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</si>
  <si>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</si>
  <si>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</si>
  <si>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</si>
  <si>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</si>
  <si>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</si>
  <si>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</si>
  <si>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</si>
  <si>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</si>
  <si>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</si>
  <si>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</si>
  <si>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</si>
  <si>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</si>
  <si>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</si>
  <si>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</si>
  <si>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</si>
  <si>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</si>
  <si>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</si>
  <si>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</si>
  <si>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</si>
  <si>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</si>
  <si>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</si>
  <si>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</si>
  <si>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</si>
  <si>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</si>
  <si>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</si>
  <si>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</si>
  <si>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</si>
  <si>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</si>
  <si>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</si>
  <si>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</si>
  <si>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</si>
  <si>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</si>
  <si>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</si>
  <si>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</si>
  <si>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</si>
  <si>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</si>
  <si>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</si>
  <si>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</si>
  <si>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</si>
  <si>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</si>
  <si>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</si>
  <si>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</si>
  <si>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</si>
  <si>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</si>
  <si>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</si>
  <si>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</si>
  <si>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</si>
  <si>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</si>
  <si>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</si>
  <si>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</si>
  <si>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</si>
  <si>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</si>
  <si>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</si>
  <si>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</si>
  <si>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</si>
  <si>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</si>
  <si>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</si>
  <si>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</si>
  <si>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</si>
  <si>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</si>
  <si>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</si>
  <si>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</si>
  <si>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</si>
  <si>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</si>
  <si>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</si>
  <si>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</si>
  <si>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</si>
  <si>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</si>
  <si>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</si>
  <si>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</si>
  <si>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</si>
  <si>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</si>
  <si>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</si>
  <si>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</si>
  <si>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</si>
  <si>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</si>
  <si>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</si>
  <si>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</si>
  <si>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</si>
  <si>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</si>
  <si>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</si>
  <si>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</si>
  <si>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</si>
  <si>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</si>
  <si>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</si>
  <si>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</si>
  <si>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</si>
  <si>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</si>
  <si>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</si>
  <si>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</si>
  <si>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</si>
  <si>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</si>
  <si>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</si>
  <si>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</si>
  <si>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</si>
  <si>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</si>
  <si>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</si>
  <si>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</si>
  <si>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</si>
  <si>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</si>
  <si>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</si>
  <si>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</si>
  <si>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</si>
  <si>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</si>
  <si>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</si>
  <si>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</si>
  <si>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</si>
  <si>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</si>
  <si>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</si>
  <si>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</si>
  <si>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</si>
  <si>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</si>
  <si>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</si>
  <si>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</si>
  <si>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</si>
  <si>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</si>
  <si>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</si>
  <si>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</si>
  <si>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</si>
  <si>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</si>
  <si>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</si>
  <si>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</si>
  <si>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</si>
  <si>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</si>
  <si>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</si>
  <si>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</si>
  <si>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</si>
  <si>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</si>
  <si>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</si>
  <si>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</si>
  <si>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</si>
  <si>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</si>
  <si>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</si>
  <si>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</si>
  <si>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</si>
  <si>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</si>
  <si>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</si>
  <si>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</si>
  <si>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</si>
  <si>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</si>
  <si>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</si>
  <si>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</si>
  <si>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</si>
  <si>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</si>
  <si>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</si>
  <si>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</si>
  <si>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</si>
  <si>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</si>
  <si>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</si>
  <si>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</si>
  <si>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</si>
  <si>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</si>
  <si>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</si>
  <si>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</si>
  <si>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</si>
  <si>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</si>
  <si>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</si>
  <si>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</si>
  <si>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</si>
  <si>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</si>
  <si>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</si>
  <si>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</si>
  <si>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</si>
  <si>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</si>
  <si>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</si>
  <si>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</si>
  <si>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</si>
  <si>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</si>
  <si>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</si>
  <si>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</si>
  <si>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</si>
  <si>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</si>
  <si>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</si>
  <si>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</si>
  <si>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</si>
  <si>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</si>
  <si>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</si>
  <si>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</si>
  <si>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</si>
  <si>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</si>
  <si>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</si>
  <si>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</si>
  <si>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</si>
  <si>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</si>
  <si>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</si>
  <si>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</si>
  <si>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</si>
  <si>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</si>
  <si>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</si>
  <si>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</si>
  <si>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</si>
  <si>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</si>
  <si>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</si>
  <si>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</si>
  <si>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</si>
  <si>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</si>
  <si>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</si>
  <si>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</si>
  <si>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</si>
  <si>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</si>
  <si>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</si>
  <si>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</si>
  <si>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</si>
  <si>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</si>
  <si>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</si>
  <si>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</si>
  <si>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</si>
  <si>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</si>
  <si>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</si>
  <si>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</si>
  <si>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</si>
  <si>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</si>
  <si>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</si>
  <si>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</si>
  <si>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</si>
  <si>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</si>
  <si>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</si>
  <si>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</si>
  <si>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</si>
  <si>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</si>
  <si>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</si>
  <si>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</si>
  <si>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</si>
  <si>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</si>
  <si>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</si>
  <si>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</si>
  <si>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</si>
  <si>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</si>
  <si>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</si>
  <si>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</si>
  <si>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</si>
  <si>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</si>
  <si>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</si>
  <si>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</si>
  <si>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</si>
  <si>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</si>
  <si>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</si>
  <si>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</si>
  <si>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</si>
  <si>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</si>
  <si>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</si>
  <si>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</si>
  <si>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</si>
  <si>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</si>
  <si>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</si>
  <si>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</si>
  <si>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</si>
  <si>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</si>
  <si>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</si>
  <si>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</si>
  <si>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</si>
  <si>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</si>
  <si>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</si>
  <si>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</si>
  <si>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</si>
  <si>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</si>
  <si>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</si>
  <si>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</si>
  <si>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</si>
  <si>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</si>
  <si>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</si>
  <si>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</si>
  <si>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</si>
  <si>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</si>
  <si>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</si>
  <si>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</si>
  <si>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</si>
  <si>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</si>
  <si>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</si>
  <si>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</si>
  <si>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</si>
  <si>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</si>
  <si>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</si>
  <si>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</si>
  <si>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</si>
  <si>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</si>
  <si>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</si>
  <si>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</si>
  <si>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</si>
  <si>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</si>
  <si>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</si>
  <si>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</si>
  <si>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</si>
  <si>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</si>
  <si>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</si>
  <si>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</si>
  <si>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</si>
  <si>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</si>
  <si>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</si>
  <si>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</si>
  <si>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</si>
  <si>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</si>
  <si>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</si>
  <si>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</si>
  <si>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</si>
  <si>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</si>
  <si>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</si>
  <si>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</si>
  <si>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</si>
  <si>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</si>
  <si>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</si>
  <si>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</si>
  <si>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</si>
  <si>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</si>
  <si>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</si>
  <si>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</si>
  <si>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</si>
  <si>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</si>
  <si>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</si>
  <si>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</si>
  <si>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</si>
  <si>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</si>
  <si>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</si>
  <si>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</si>
  <si>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</si>
  <si>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</si>
  <si>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</si>
  <si>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</si>
  <si>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</si>
  <si>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</si>
  <si>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</si>
  <si>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</si>
  <si>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</si>
  <si>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</si>
  <si>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</si>
  <si>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</si>
  <si>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</si>
  <si>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</si>
  <si>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</si>
  <si>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</si>
  <si>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</si>
  <si>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</si>
  <si>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</si>
  <si>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</si>
  <si>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</si>
  <si>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</si>
  <si>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</si>
  <si>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</si>
  <si>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</si>
  <si>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</si>
  <si>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</si>
  <si>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</si>
  <si>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</si>
  <si>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</si>
  <si>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</si>
  <si>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</si>
  <si>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</si>
  <si>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</si>
  <si>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</si>
  <si>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</si>
  <si>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</si>
  <si>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</si>
  <si>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</si>
  <si>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</si>
  <si>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</si>
  <si>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</si>
  <si>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</si>
  <si>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</si>
  <si>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</si>
  <si>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</si>
  <si>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</si>
  <si>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</si>
  <si>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</si>
  <si>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</si>
  <si>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</si>
  <si>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</si>
  <si>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</si>
  <si>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</si>
  <si>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</si>
  <si>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</si>
  <si>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</si>
  <si>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</si>
  <si>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</si>
  <si>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</si>
  <si>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</si>
  <si>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</si>
  <si>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</si>
  <si>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</si>
  <si>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</si>
  <si>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</si>
  <si>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</si>
  <si>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</si>
  <si>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</si>
  <si>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</si>
  <si>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</si>
  <si>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</si>
  <si>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</si>
  <si>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</si>
  <si>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</si>
  <si>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</si>
  <si>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</si>
  <si>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</si>
  <si>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</si>
  <si>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</si>
  <si>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</si>
  <si>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</si>
  <si>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</si>
  <si>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</si>
  <si>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</si>
  <si>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</si>
  <si>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</si>
  <si>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</si>
  <si>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</si>
  <si>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</si>
  <si>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</si>
  <si>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</si>
  <si>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</si>
  <si>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</si>
  <si>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</si>
  <si>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</si>
  <si>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</si>
  <si>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</si>
  <si>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</si>
  <si>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</si>
  <si>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</si>
  <si>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</si>
  <si>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</si>
  <si>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</si>
  <si>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</si>
  <si>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</si>
  <si>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</si>
  <si>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</si>
  <si>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</si>
  <si>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</si>
  <si>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</si>
  <si>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</si>
  <si>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</si>
  <si>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</si>
  <si>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</si>
  <si>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</si>
  <si>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</si>
  <si>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</si>
  <si>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</si>
  <si>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</si>
  <si>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</si>
  <si>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</si>
  <si>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</si>
  <si>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</si>
  <si>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</si>
  <si>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</si>
  <si>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</si>
  <si>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</si>
  <si>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</si>
  <si>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</si>
  <si>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</si>
  <si>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</si>
  <si>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</si>
  <si>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</si>
  <si>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</si>
  <si>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</si>
  <si>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</si>
  <si>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</si>
  <si>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</si>
  <si>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</si>
  <si>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</si>
  <si>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</si>
  <si>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</si>
  <si>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</si>
  <si>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</si>
  <si>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</si>
  <si>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</si>
  <si>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</si>
  <si>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</si>
  <si>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</si>
  <si>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</si>
  <si>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</si>
  <si>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</si>
  <si>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</si>
  <si>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</si>
  <si>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</si>
  <si>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</si>
  <si>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</si>
  <si>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</si>
  <si>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</si>
  <si>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</si>
  <si>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</si>
  <si>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</si>
  <si>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</si>
  <si>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</si>
  <si>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</si>
  <si>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</si>
  <si>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</si>
  <si>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</si>
  <si>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</si>
  <si>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</si>
  <si>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</si>
  <si>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</si>
  <si>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</si>
  <si>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</si>
  <si>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</si>
  <si>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</si>
  <si>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</si>
  <si>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</si>
  <si>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</si>
  <si>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</si>
  <si>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</si>
  <si>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</si>
  <si>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</si>
  <si>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</si>
  <si>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</si>
  <si>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</si>
  <si>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</si>
  <si>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</si>
  <si>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</si>
  <si>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</si>
  <si>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</si>
  <si>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</si>
  <si>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</si>
  <si>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</si>
  <si>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</si>
  <si>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</si>
  <si>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</si>
  <si>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</si>
  <si>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</si>
  <si>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</si>
  <si>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</si>
  <si>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</si>
  <si>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</si>
  <si>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</si>
  <si>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</si>
  <si>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</si>
  <si>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</si>
  <si>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</si>
  <si>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</si>
  <si>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</si>
  <si>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</si>
  <si>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</si>
  <si>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</si>
  <si>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</si>
  <si>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</si>
  <si>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</si>
  <si>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</si>
  <si>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</si>
  <si>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</si>
  <si>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</si>
  <si>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</si>
  <si>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</si>
  <si>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</si>
  <si>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</si>
  <si>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</si>
  <si>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</si>
  <si>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</si>
  <si>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</si>
  <si>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</si>
  <si>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</si>
  <si>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</si>
  <si>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</si>
  <si>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</si>
  <si>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</si>
  <si>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</si>
  <si>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</si>
  <si>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</si>
  <si>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</si>
  <si>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</si>
  <si>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</si>
  <si>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</si>
  <si>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</si>
  <si>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</si>
  <si>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</si>
  <si>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</si>
  <si>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</si>
  <si>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</si>
  <si>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</si>
  <si>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</si>
  <si>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</si>
  <si>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</si>
  <si>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</si>
  <si>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</si>
  <si>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</si>
  <si>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</si>
  <si>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</si>
  <si>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</si>
  <si>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</si>
  <si>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</si>
  <si>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</si>
  <si>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</si>
  <si>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</si>
  <si>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</si>
  <si>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</si>
  <si>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</si>
  <si>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</si>
  <si>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</si>
  <si>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</si>
  <si>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</si>
  <si>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</si>
  <si>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</si>
  <si>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</si>
  <si>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</si>
  <si>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</si>
  <si>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</si>
  <si>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</si>
  <si>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</si>
  <si>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</si>
  <si>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</si>
  <si>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</si>
  <si>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</si>
  <si>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</si>
  <si>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</si>
  <si>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</si>
  <si>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</si>
  <si>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</si>
  <si>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</si>
  <si>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</si>
  <si>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</si>
  <si>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</si>
  <si>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</si>
  <si>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</si>
  <si>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</si>
  <si>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</si>
  <si>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</si>
  <si>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</si>
  <si>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</si>
  <si>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</si>
  <si>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</si>
  <si>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</si>
  <si>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</si>
  <si>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</si>
  <si>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</si>
  <si>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</si>
  <si>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</si>
  <si>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</si>
  <si>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</si>
  <si>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</si>
  <si>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</si>
  <si>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</si>
  <si>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</si>
  <si>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</si>
  <si>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</si>
  <si>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</si>
  <si>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</si>
  <si>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</si>
  <si>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</si>
  <si>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</si>
  <si>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</si>
  <si>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</si>
  <si>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</si>
  <si>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</si>
  <si>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</si>
  <si>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</si>
  <si>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</si>
  <si>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</si>
  <si>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</si>
  <si>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</si>
  <si>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</si>
  <si>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</si>
  <si>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</si>
  <si>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</si>
  <si>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</si>
  <si>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</si>
  <si>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</si>
  <si>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</si>
  <si>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</si>
  <si>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</si>
  <si>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</si>
  <si>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</si>
  <si>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</si>
  <si>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</si>
  <si>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</si>
  <si>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</si>
  <si>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</si>
  <si>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</si>
  <si>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</si>
  <si>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</si>
  <si>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</si>
  <si>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</si>
  <si>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</si>
  <si>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</si>
  <si>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</si>
  <si>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</si>
  <si>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</si>
  <si>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</si>
  <si>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</si>
  <si>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</si>
  <si>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</si>
  <si>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</si>
  <si>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</si>
  <si>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</si>
  <si>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</si>
  <si>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</si>
  <si>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</si>
  <si>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</si>
  <si>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</si>
  <si>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</si>
  <si>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</si>
  <si>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</si>
  <si>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</si>
  <si>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</si>
  <si>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</si>
  <si>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</si>
  <si>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</si>
  <si>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</si>
  <si>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</si>
  <si>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</si>
  <si>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</si>
  <si>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</si>
  <si>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</si>
  <si>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</si>
  <si>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</si>
  <si>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</si>
  <si>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</si>
  <si>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</si>
  <si>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</si>
  <si>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</si>
  <si>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</si>
  <si>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</si>
  <si>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</si>
  <si>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</si>
  <si>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</si>
  <si>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</si>
  <si>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</si>
  <si>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</si>
  <si>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</si>
  <si>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</si>
  <si>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</si>
  <si>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</si>
  <si>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</si>
  <si>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</si>
  <si>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</si>
  <si>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</si>
  <si>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</si>
  <si>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</si>
  <si>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</si>
  <si>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</si>
  <si>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</si>
  <si>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</si>
  <si>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</si>
  <si>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</si>
  <si>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</si>
  <si>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</si>
  <si>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</si>
  <si>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</si>
  <si>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</si>
  <si>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</si>
  <si>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</si>
  <si>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</si>
  <si>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</si>
  <si>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</si>
  <si>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</si>
  <si>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</si>
  <si>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</si>
  <si>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</si>
  <si>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</si>
  <si>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</si>
  <si>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</si>
  <si>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</si>
  <si>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</si>
  <si>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</si>
  <si>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</si>
  <si>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</si>
  <si>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</si>
  <si>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</si>
  <si>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</si>
  <si>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</si>
  <si>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</si>
  <si>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</si>
  <si>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</si>
  <si>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</si>
  <si>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</si>
  <si>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</si>
  <si>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</si>
  <si>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</si>
  <si>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</si>
  <si>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</si>
  <si>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</si>
  <si>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</si>
  <si>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</si>
  <si>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</si>
  <si>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</si>
  <si>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</si>
  <si>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</si>
  <si>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</si>
  <si>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</si>
  <si>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</si>
  <si>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</si>
  <si>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</si>
  <si>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</si>
  <si>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</si>
  <si>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</si>
  <si>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</si>
  <si>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</si>
  <si>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</si>
  <si>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</si>
  <si>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</si>
  <si>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</si>
  <si>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</si>
  <si>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</si>
  <si>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</si>
  <si>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</si>
  <si>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</si>
  <si>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</si>
  <si>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</si>
  <si>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</si>
  <si>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</si>
  <si>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</si>
  <si>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</si>
  <si>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</si>
  <si>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</si>
  <si>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</si>
  <si>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</si>
  <si>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</si>
  <si>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</si>
  <si>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</si>
  <si>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</si>
  <si>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</si>
  <si>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</si>
  <si>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</si>
  <si>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</si>
  <si>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</si>
  <si>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</si>
  <si>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</si>
  <si>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</si>
  <si>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</si>
  <si>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</si>
  <si>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</si>
  <si>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</si>
  <si>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</si>
  <si>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</si>
  <si>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</si>
  <si>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</si>
  <si>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</si>
  <si>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</si>
  <si>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</si>
  <si>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</si>
  <si>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</si>
  <si>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</si>
  <si>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</si>
  <si>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</si>
  <si>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</si>
  <si>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</si>
  <si>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</si>
  <si>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</si>
  <si>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</si>
  <si>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</si>
  <si>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</si>
  <si>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</si>
  <si>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</si>
  <si>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</si>
  <si>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</si>
  <si>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</si>
  <si>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</si>
  <si>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</si>
  <si>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</si>
  <si>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</si>
  <si>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</si>
  <si>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</si>
  <si>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</si>
  <si>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</si>
  <si>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</si>
  <si>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</si>
  <si>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</si>
  <si>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</si>
  <si>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</si>
  <si>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</si>
  <si>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</si>
  <si>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</si>
  <si>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</si>
  <si>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</si>
  <si>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</si>
  <si>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</si>
  <si>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</si>
  <si>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</si>
  <si>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</si>
  <si>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</si>
  <si>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</si>
  <si>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</si>
  <si>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</si>
  <si>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</si>
  <si>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</si>
  <si>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</si>
  <si>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</si>
  <si>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</si>
  <si>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</si>
  <si>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</si>
  <si>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</si>
  <si>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</si>
  <si>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</si>
  <si>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</si>
  <si>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</si>
  <si>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</si>
  <si>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</si>
  <si>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</si>
  <si>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</si>
  <si>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</si>
  <si>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</si>
  <si>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</si>
  <si>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</si>
  <si>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</si>
  <si>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</si>
  <si>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</si>
  <si>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</si>
  <si>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</si>
  <si>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</si>
  <si>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</si>
  <si>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</si>
  <si>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</si>
  <si>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</si>
  <si>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</si>
  <si>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</si>
  <si>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</si>
  <si>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</si>
  <si>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</si>
  <si>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</si>
  <si>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</si>
  <si>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</si>
  <si>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</si>
  <si>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</si>
  <si>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</si>
  <si>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</si>
  <si>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</si>
  <si>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</si>
  <si>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</si>
  <si>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</si>
  <si>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</si>
  <si>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</si>
  <si>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</si>
  <si>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</si>
  <si>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</si>
  <si>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</si>
  <si>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</si>
  <si>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</si>
  <si>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</si>
  <si>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</si>
  <si>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</si>
  <si>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</si>
  <si>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</si>
  <si>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</si>
  <si>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</si>
  <si>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</si>
  <si>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</si>
  <si>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</si>
  <si>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</si>
  <si>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</si>
  <si>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</si>
  <si>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</si>
  <si>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</si>
  <si>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</si>
  <si>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</si>
  <si>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</si>
  <si>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</si>
  <si>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</si>
  <si>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</si>
  <si>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</si>
  <si>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</si>
  <si>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</si>
  <si>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</si>
  <si>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</si>
  <si>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</si>
  <si>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</si>
  <si>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</si>
  <si>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</si>
  <si>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</si>
  <si>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</si>
  <si>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</si>
  <si>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</si>
  <si>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</si>
  <si>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</si>
  <si>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</si>
  <si>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</si>
  <si>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</si>
  <si>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</si>
  <si>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</si>
  <si>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</si>
  <si>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</si>
  <si>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</si>
  <si>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</si>
  <si>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</si>
  <si>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</si>
  <si>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</si>
  <si>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</si>
  <si>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</si>
  <si>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</si>
  <si>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</si>
  <si>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</si>
  <si>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</si>
  <si>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</si>
  <si>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</si>
  <si>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</si>
  <si>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</si>
  <si>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</si>
  <si>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</si>
  <si>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</si>
  <si>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</si>
  <si>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</si>
  <si>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</si>
  <si>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</si>
  <si>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</si>
  <si>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</si>
  <si>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</si>
  <si>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</si>
  <si>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</si>
  <si>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</si>
  <si>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</si>
  <si>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</si>
  <si>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</si>
  <si>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</si>
  <si>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</si>
  <si>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</si>
  <si>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</si>
  <si>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</si>
  <si>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</si>
  <si>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</si>
  <si>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</si>
  <si>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</si>
  <si>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</si>
  <si>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</si>
  <si>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</si>
  <si>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</si>
  <si>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</si>
  <si>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</si>
  <si>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</si>
  <si>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</si>
  <si>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</si>
  <si>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</si>
  <si>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</si>
  <si>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</si>
  <si>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</si>
  <si>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</si>
  <si>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</si>
  <si>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</si>
  <si>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</si>
  <si>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</si>
  <si>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</si>
  <si>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</si>
  <si>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</si>
  <si>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</si>
  <si>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</si>
  <si>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</si>
  <si>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</si>
  <si>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</si>
  <si>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</si>
  <si>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</si>
  <si>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</si>
  <si>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</si>
  <si>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</si>
  <si>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</si>
  <si>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</si>
  <si>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</si>
  <si>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</si>
  <si>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</si>
  <si>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</si>
  <si>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</si>
  <si>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</si>
  <si>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</si>
  <si>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</si>
  <si>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</si>
  <si>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</si>
  <si>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</si>
  <si>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</si>
  <si>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</si>
  <si>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</si>
  <si>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</si>
  <si>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</si>
  <si>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</si>
  <si>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</si>
  <si>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</si>
  <si>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</si>
  <si>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</si>
  <si>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</si>
  <si>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</si>
  <si>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</si>
  <si>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</si>
  <si>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</si>
  <si>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</si>
  <si>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</si>
  <si>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</si>
  <si>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</si>
  <si>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</si>
  <si>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</si>
  <si>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</si>
  <si>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</si>
  <si>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</si>
  <si>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</si>
  <si>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</si>
  <si>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</si>
  <si>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</si>
  <si>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</si>
  <si>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</si>
  <si>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</si>
  <si>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</si>
  <si>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</si>
  <si>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</si>
  <si>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</si>
  <si>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</si>
  <si>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</si>
  <si>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</si>
  <si>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</si>
  <si>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</si>
  <si>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</si>
  <si>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</si>
  <si>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</si>
  <si>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</si>
  <si>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</si>
  <si>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</si>
  <si>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</si>
  <si>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</si>
  <si>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</si>
  <si>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</si>
  <si>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</si>
  <si>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</si>
  <si>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</si>
  <si>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</si>
  <si>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</si>
  <si>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</si>
  <si>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</si>
  <si>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</si>
  <si>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</si>
  <si>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</si>
  <si>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</si>
  <si>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</si>
  <si>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</si>
  <si>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</si>
  <si>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</si>
  <si>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</si>
  <si>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</si>
  <si>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</si>
  <si>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</si>
  <si>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</si>
  <si>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</si>
  <si>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</si>
  <si>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</si>
  <si>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</si>
  <si>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</si>
  <si>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</si>
  <si>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</si>
  <si>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</si>
  <si>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</si>
  <si>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</si>
  <si>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</si>
  <si>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</si>
  <si>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</si>
  <si>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</si>
  <si>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</si>
  <si>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</si>
  <si>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</si>
  <si>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</si>
  <si>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</si>
  <si>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</si>
  <si>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</si>
  <si>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</si>
  <si>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</si>
  <si>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</si>
  <si>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</si>
  <si>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</si>
  <si>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</si>
  <si>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</si>
  <si>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</si>
  <si>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</si>
  <si>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</si>
  <si>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</si>
  <si>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</si>
  <si>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</si>
  <si>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</si>
  <si>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</si>
  <si>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</si>
  <si>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</si>
  <si>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</si>
  <si>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</si>
  <si>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</si>
  <si>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</si>
  <si>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</si>
  <si>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</si>
  <si>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</si>
  <si>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</si>
  <si>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</si>
  <si>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</si>
  <si>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</si>
  <si>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</si>
  <si>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</si>
  <si>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</si>
  <si>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</si>
  <si>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</si>
  <si>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</si>
  <si>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</si>
  <si>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</si>
  <si>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</si>
  <si>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</si>
  <si>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</si>
  <si>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</si>
  <si>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</si>
  <si>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</si>
  <si>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</si>
  <si>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</si>
  <si>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</si>
  <si>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</si>
  <si>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</si>
  <si>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</si>
  <si>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</si>
  <si>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</si>
  <si>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</si>
  <si>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</si>
  <si>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</si>
  <si>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</si>
  <si>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</si>
  <si>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</si>
  <si>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</si>
  <si>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</si>
  <si>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</si>
  <si>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</si>
  <si>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</si>
  <si>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</si>
  <si>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</si>
  <si>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</si>
  <si>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</si>
  <si>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</si>
  <si>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</si>
  <si>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</si>
  <si>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</si>
  <si>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</si>
  <si>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</si>
  <si>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</si>
  <si>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</si>
  <si>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</si>
  <si>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</si>
  <si>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</si>
  <si>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</si>
  <si>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</si>
  <si>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</si>
  <si>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</si>
  <si>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</si>
  <si>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</si>
  <si>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</si>
  <si>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</si>
  <si>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</si>
  <si>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</si>
  <si>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</si>
  <si>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</si>
  <si>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</si>
  <si>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</si>
  <si>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</si>
  <si>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</si>
  <si>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</si>
  <si>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</si>
  <si>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</si>
  <si>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</si>
  <si>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</si>
  <si>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</si>
  <si>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</si>
  <si>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</si>
  <si>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</si>
  <si>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</si>
  <si>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</si>
  <si>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</si>
  <si>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</si>
  <si>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</si>
  <si>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</si>
  <si>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</si>
  <si>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</si>
  <si>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</si>
  <si>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</si>
  <si>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</si>
  <si>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</si>
  <si>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</si>
  <si>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</si>
  <si>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</si>
  <si>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</si>
  <si>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</si>
  <si>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</si>
  <si>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</si>
  <si>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</si>
  <si>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</si>
  <si>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</si>
  <si>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</si>
  <si>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</si>
  <si>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</si>
  <si>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</si>
  <si>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</si>
  <si>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</si>
  <si>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</si>
  <si>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</si>
  <si>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</si>
  <si>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</si>
  <si>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</si>
  <si>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</si>
  <si>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</si>
  <si>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</si>
  <si>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</si>
  <si>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</si>
  <si>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</si>
  <si>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</si>
  <si>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</si>
  <si>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</si>
  <si>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</si>
  <si>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</si>
  <si>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</si>
  <si>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</si>
  <si>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</si>
  <si>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</si>
  <si>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</si>
  <si>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</si>
  <si>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</si>
  <si>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</si>
  <si>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</si>
  <si>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</si>
  <si>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</si>
  <si>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</si>
  <si>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</si>
  <si>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</si>
  <si>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</si>
  <si>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</si>
  <si>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</si>
  <si>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</si>
  <si>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</si>
  <si>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</si>
  <si>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</si>
  <si>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</si>
  <si>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</si>
  <si>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</si>
  <si>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</si>
  <si>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</si>
  <si>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</si>
  <si>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</si>
  <si>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</si>
  <si>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</si>
  <si>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</si>
  <si>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</si>
  <si>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</si>
  <si>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</si>
  <si>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</si>
  <si>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</si>
  <si>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</si>
  <si>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</si>
  <si>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</si>
  <si>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</si>
  <si>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</si>
  <si>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</si>
  <si>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</si>
  <si>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</si>
  <si>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</si>
  <si>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</si>
  <si>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</si>
  <si>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</si>
  <si>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</si>
  <si>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</si>
  <si>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</si>
  <si>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</si>
  <si>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</si>
  <si>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</si>
  <si>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</si>
  <si>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</si>
  <si>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</si>
  <si>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</si>
  <si>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</si>
  <si>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</si>
  <si>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</si>
  <si>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</si>
  <si>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</si>
  <si>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</si>
  <si>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</si>
  <si>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</si>
  <si>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</si>
  <si>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</si>
  <si>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</si>
  <si>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</si>
  <si>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</si>
  <si>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</si>
  <si>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</si>
  <si>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</si>
  <si>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</si>
  <si>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</si>
  <si>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</si>
  <si>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</si>
  <si>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</si>
  <si>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</si>
  <si>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</si>
  <si>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</si>
  <si>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</si>
  <si>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</si>
  <si>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</si>
  <si>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</si>
  <si>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</si>
  <si>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</si>
  <si>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</si>
  <si>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</si>
  <si>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</si>
  <si>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</si>
  <si>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</si>
  <si>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</si>
  <si>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</si>
  <si>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</si>
  <si>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</si>
  <si>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</si>
  <si>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</si>
  <si>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</si>
  <si>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</si>
  <si>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</si>
  <si>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</si>
  <si>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</si>
  <si>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</si>
  <si>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</si>
  <si>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</si>
  <si>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</si>
  <si>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</si>
  <si>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</si>
  <si>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</si>
  <si>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</si>
  <si>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</si>
  <si>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</si>
  <si>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</si>
  <si>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</si>
  <si>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</si>
  <si>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</si>
  <si>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</si>
  <si>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</si>
  <si>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</si>
  <si>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</si>
  <si>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</si>
  <si>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</si>
  <si>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</si>
  <si>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</si>
  <si>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</si>
  <si>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</si>
  <si>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</si>
  <si>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</si>
  <si>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</si>
  <si>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</si>
  <si>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</si>
  <si>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</si>
  <si>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</si>
  <si>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</si>
  <si>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</si>
  <si>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</si>
  <si>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</si>
  <si>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</si>
  <si>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</si>
  <si>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</si>
  <si>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</si>
  <si>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</si>
  <si>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</si>
  <si>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</si>
  <si>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</si>
  <si>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</si>
  <si>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</si>
  <si>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</si>
  <si>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</si>
  <si>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</si>
  <si>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</si>
  <si>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</si>
  <si>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</si>
  <si>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</si>
  <si>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</si>
  <si>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</si>
  <si>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</si>
  <si>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</si>
  <si>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</si>
  <si>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</si>
  <si>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</si>
  <si>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</si>
  <si>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</si>
  <si>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</si>
  <si>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</si>
  <si>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</si>
  <si>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</si>
  <si>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</si>
  <si>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</si>
  <si>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</si>
  <si>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</si>
  <si>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</si>
  <si>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</si>
  <si>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</si>
  <si>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</si>
  <si>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</si>
  <si>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</si>
  <si>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</si>
  <si>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</si>
  <si>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</si>
  <si>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</si>
  <si>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</si>
  <si>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</si>
  <si>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</si>
  <si>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</si>
  <si>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</si>
  <si>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</si>
  <si>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</si>
  <si>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</si>
  <si>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</si>
  <si>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</si>
  <si>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</si>
  <si>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</si>
  <si>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</si>
  <si>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</si>
  <si>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</si>
  <si>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</si>
  <si>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</si>
  <si>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</si>
  <si>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</si>
  <si>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</si>
  <si>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</si>
  <si>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</si>
  <si>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</si>
  <si>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</si>
  <si>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</si>
  <si>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</si>
  <si>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</si>
  <si>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</si>
  <si>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</si>
  <si>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</si>
  <si>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</si>
  <si>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</si>
  <si>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</si>
  <si>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</si>
  <si>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</si>
  <si>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</si>
  <si>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</si>
  <si>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</si>
  <si>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</si>
  <si>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</si>
  <si>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</si>
  <si>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</si>
  <si>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</si>
  <si>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</si>
  <si>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</si>
  <si>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</si>
  <si>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</si>
  <si>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</si>
  <si>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</si>
  <si>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</si>
  <si>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</si>
  <si>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</si>
  <si>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</si>
  <si>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</si>
  <si>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</si>
  <si>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</si>
  <si>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</si>
  <si>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</si>
  <si>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</si>
  <si>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</si>
  <si>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</si>
  <si>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</si>
  <si>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</si>
  <si>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</si>
  <si>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</si>
  <si>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</si>
  <si>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</si>
  <si>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</si>
  <si>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</si>
  <si>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</si>
  <si>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</si>
  <si>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</si>
  <si>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</si>
  <si>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</si>
  <si>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</si>
  <si>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</si>
  <si>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</si>
  <si>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</si>
  <si>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</si>
  <si>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</si>
  <si>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</si>
  <si>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</si>
  <si>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</si>
  <si>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</si>
  <si>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</si>
  <si>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</si>
  <si>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</si>
  <si>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</si>
  <si>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</si>
  <si>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</si>
  <si>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</si>
  <si>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</si>
  <si>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</si>
  <si>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</si>
  <si>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</si>
  <si>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</si>
  <si>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</si>
  <si>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</si>
  <si>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</si>
  <si>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</si>
  <si>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</si>
  <si>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</si>
  <si>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</si>
  <si>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</si>
  <si>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</si>
  <si>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</si>
  <si>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</si>
  <si>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</si>
  <si>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</si>
  <si>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</si>
  <si>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</si>
  <si>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</si>
  <si>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</si>
  <si>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</si>
  <si>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</si>
  <si>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</si>
  <si>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</si>
  <si>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</si>
  <si>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</si>
  <si>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</si>
  <si>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</si>
  <si>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</si>
  <si>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</si>
  <si>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</si>
  <si>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</si>
  <si>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</si>
  <si>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</si>
  <si>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</si>
  <si>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</si>
  <si>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</si>
  <si>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</si>
  <si>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</si>
  <si>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</si>
  <si>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</si>
  <si>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</si>
  <si>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</si>
  <si>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</si>
  <si>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</si>
  <si>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</si>
  <si>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</si>
  <si>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</si>
  <si>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</si>
  <si>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</si>
  <si>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</si>
  <si>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</si>
  <si>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</si>
  <si>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</si>
  <si>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</si>
  <si>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</si>
  <si>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</si>
  <si>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</si>
  <si>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</si>
  <si>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</si>
  <si>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</si>
  <si>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</si>
  <si>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</si>
  <si>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</si>
  <si>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</si>
  <si>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</si>
  <si>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</si>
  <si>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</si>
  <si>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</si>
  <si>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</si>
  <si>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</si>
  <si>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</si>
  <si>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</si>
  <si>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</si>
  <si>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</si>
  <si>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</si>
  <si>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</si>
  <si>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</si>
  <si>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</si>
  <si>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</si>
  <si>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</si>
  <si>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</si>
  <si>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</si>
  <si>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</si>
  <si>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</si>
  <si>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</si>
  <si>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</si>
  <si>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</si>
  <si>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</si>
  <si>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</si>
  <si>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</si>
  <si>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</si>
  <si>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</si>
  <si>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</si>
  <si>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</si>
  <si>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</si>
  <si>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</si>
  <si>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</si>
  <si>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</si>
  <si>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</si>
  <si>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</si>
  <si>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</si>
  <si>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</si>
  <si>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</si>
  <si>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</si>
  <si>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</si>
  <si>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</si>
  <si>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</si>
  <si>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</si>
  <si>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</si>
  <si>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</si>
  <si>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</si>
  <si>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</si>
  <si>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</si>
  <si>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</si>
  <si>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</si>
  <si>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</si>
  <si>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</si>
  <si>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</si>
  <si>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</si>
  <si>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</si>
  <si>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</si>
  <si>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</si>
  <si>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</si>
  <si>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</si>
  <si>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</si>
  <si>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</si>
  <si>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</si>
  <si>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</si>
  <si>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</si>
  <si>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</si>
  <si>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</si>
  <si>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</si>
  <si>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</si>
  <si>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</si>
  <si>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</si>
  <si>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</si>
  <si>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</si>
  <si>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</si>
  <si>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</si>
  <si>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</si>
  <si>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</si>
  <si>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</si>
  <si>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</si>
  <si>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</si>
  <si>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</si>
  <si>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</si>
  <si>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</si>
  <si>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</si>
  <si>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</si>
  <si>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</si>
  <si>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</si>
  <si>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</si>
  <si>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</si>
  <si>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</si>
  <si>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</si>
  <si>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</si>
  <si>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</si>
  <si>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</si>
  <si>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</si>
  <si>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</si>
  <si>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</si>
  <si>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</si>
  <si>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</si>
  <si>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</si>
  <si>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</si>
  <si>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</si>
  <si>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</si>
  <si>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</si>
  <si>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</si>
  <si>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</si>
  <si>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</si>
  <si>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</si>
  <si>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</si>
  <si>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</si>
  <si>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</si>
  <si>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</si>
  <si>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</si>
  <si>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</si>
  <si>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</si>
  <si>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</si>
  <si>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</si>
  <si>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</si>
  <si>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</si>
  <si>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</si>
  <si>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</si>
  <si>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</si>
  <si>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</si>
  <si>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</si>
  <si>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</si>
  <si>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</si>
  <si>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</si>
  <si>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</si>
  <si>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</si>
  <si>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</si>
  <si>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</si>
  <si>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</si>
  <si>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</si>
  <si>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</si>
  <si>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</si>
  <si>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</si>
  <si>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</si>
  <si>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</si>
  <si>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</si>
  <si>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</si>
  <si>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</si>
  <si>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</si>
  <si>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</si>
  <si>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</si>
  <si>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</si>
  <si>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</si>
  <si>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</si>
  <si>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</si>
  <si>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</si>
  <si>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</si>
  <si>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</si>
  <si>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</si>
  <si>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</si>
  <si>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</si>
  <si>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</si>
  <si>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</si>
  <si>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</si>
  <si>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</si>
  <si>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</si>
  <si>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</si>
  <si>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</si>
  <si>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</si>
  <si>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</si>
  <si>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</si>
  <si>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</si>
  <si>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</si>
  <si>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</si>
  <si>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</si>
  <si>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</si>
  <si>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</si>
  <si>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</si>
  <si>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</si>
  <si>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</si>
  <si>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</si>
  <si>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</si>
  <si>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</si>
  <si>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</si>
  <si>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</si>
  <si>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</si>
  <si>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</si>
  <si>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</si>
  <si>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</si>
  <si>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</si>
  <si>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</si>
  <si>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</si>
  <si>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</si>
  <si>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</si>
  <si>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</si>
  <si>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</si>
  <si>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</si>
  <si>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</si>
  <si>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</si>
  <si>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</si>
  <si>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</si>
  <si>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</si>
  <si>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</si>
  <si>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</si>
  <si>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</si>
  <si>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</si>
  <si>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</si>
  <si>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</si>
  <si>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</si>
  <si>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</si>
  <si>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</si>
  <si>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</si>
  <si>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</si>
  <si>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</si>
  <si>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</si>
  <si>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</si>
  <si>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</si>
  <si>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</si>
  <si>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</si>
  <si>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</si>
  <si>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</si>
  <si>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</si>
  <si>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</si>
  <si>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</si>
  <si>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</si>
  <si>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</si>
  <si>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</si>
  <si>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</si>
  <si>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</si>
  <si>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</si>
  <si>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</si>
  <si>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</si>
  <si>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</si>
  <si>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</si>
  <si>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</si>
  <si>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</si>
  <si>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</si>
  <si>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</si>
  <si>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</si>
  <si>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</si>
  <si>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</si>
  <si>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</si>
  <si>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</si>
  <si>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</si>
  <si>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</si>
  <si>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</si>
  <si>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</si>
  <si>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</si>
  <si>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</si>
  <si>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</si>
  <si>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</si>
  <si>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</si>
  <si>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</si>
  <si>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</si>
  <si>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</si>
  <si>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</si>
  <si>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</si>
  <si>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</si>
  <si>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</si>
  <si>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</si>
  <si>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</si>
  <si>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</si>
  <si>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</si>
  <si>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</si>
  <si>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</si>
  <si>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</si>
  <si>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</si>
  <si>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</si>
  <si>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</si>
  <si>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</si>
  <si>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</si>
  <si>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</si>
  <si>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</si>
  <si>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</si>
  <si>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</si>
  <si>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</si>
  <si>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</si>
  <si>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</si>
  <si>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</si>
  <si>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</si>
  <si>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</si>
  <si>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</si>
  <si>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</si>
  <si>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</si>
  <si>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</si>
  <si>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</si>
  <si>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</si>
  <si>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</si>
  <si>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</si>
  <si>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</si>
  <si>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</si>
  <si>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</si>
  <si>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</si>
  <si>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</si>
  <si>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</si>
  <si>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</si>
  <si>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</si>
  <si>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</si>
  <si>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</si>
  <si>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</si>
  <si>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</si>
  <si>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</si>
  <si>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</si>
  <si>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</si>
  <si>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</si>
  <si>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</si>
  <si>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</si>
  <si>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</si>
  <si>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</si>
  <si>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</si>
  <si>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</si>
  <si>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</si>
  <si>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</si>
  <si>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</si>
  <si>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</si>
  <si>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</si>
  <si>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</si>
  <si>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</si>
  <si>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</si>
  <si>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</si>
  <si>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</si>
  <si>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</si>
  <si>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</si>
  <si>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</si>
  <si>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</si>
  <si>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</si>
  <si>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</si>
  <si>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</si>
  <si>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</si>
  <si>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</si>
  <si>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</si>
  <si>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</si>
  <si>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</si>
  <si>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</si>
  <si>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</si>
  <si>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</si>
  <si>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</si>
  <si>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</si>
  <si>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</si>
  <si>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</si>
  <si>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</si>
  <si>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</si>
  <si>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</si>
  <si>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</si>
  <si>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</si>
  <si>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</si>
  <si>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</si>
  <si>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</si>
  <si>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</si>
  <si>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</si>
  <si>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</si>
  <si>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</si>
  <si>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</si>
  <si>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</si>
  <si>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</si>
  <si>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</si>
  <si>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</si>
  <si>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</si>
  <si>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</si>
  <si>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</si>
  <si>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</si>
  <si>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</si>
  <si>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</si>
  <si>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</si>
  <si>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</si>
  <si>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</si>
  <si>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</si>
  <si>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</si>
  <si>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</si>
  <si>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</si>
  <si>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</si>
  <si>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</si>
  <si>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</si>
  <si>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</si>
  <si>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</si>
  <si>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</si>
  <si>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</si>
  <si>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</si>
  <si>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</si>
  <si>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</si>
  <si>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</si>
  <si>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</si>
  <si>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</si>
  <si>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</si>
  <si>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</si>
  <si>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</si>
  <si>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</si>
  <si>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</si>
  <si>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</si>
  <si>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</si>
  <si>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</si>
  <si>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</si>
  <si>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</si>
  <si>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</si>
  <si>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</si>
  <si>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</si>
  <si>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</si>
  <si>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</si>
  <si>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</si>
  <si>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</si>
  <si>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</si>
  <si>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</si>
  <si>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</si>
  <si>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</si>
  <si>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</si>
  <si>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</si>
  <si>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</si>
  <si>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</si>
  <si>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</si>
  <si>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</si>
  <si>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</si>
  <si>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</si>
  <si>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</si>
  <si>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</si>
  <si>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</si>
  <si>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</si>
  <si>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</si>
  <si>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</si>
  <si>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</si>
  <si>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</si>
  <si>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</si>
  <si>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</si>
  <si>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</si>
  <si>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</si>
  <si>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</si>
  <si>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</si>
  <si>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</si>
  <si>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</si>
  <si>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</si>
  <si>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</si>
  <si>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</si>
  <si>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</si>
  <si>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</si>
  <si>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</si>
  <si>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</si>
  <si>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</si>
  <si>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</si>
  <si>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</si>
  <si>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</si>
  <si>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</si>
  <si>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</si>
  <si>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</si>
  <si>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</si>
  <si>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</si>
  <si>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</si>
  <si>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</si>
  <si>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</si>
  <si>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</si>
  <si>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</si>
  <si>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</si>
  <si>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</si>
  <si>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</si>
  <si>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</si>
  <si>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</si>
  <si>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</si>
  <si>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</si>
  <si>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</si>
  <si>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</si>
  <si>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</si>
  <si>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</si>
  <si>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</si>
  <si>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</si>
  <si>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</si>
  <si>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</si>
  <si>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</si>
  <si>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</si>
  <si>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</si>
  <si>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</si>
  <si>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</si>
  <si>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</si>
  <si>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</si>
  <si>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</si>
  <si>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</si>
  <si>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</si>
  <si>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</si>
  <si>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</si>
  <si>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</si>
  <si>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</si>
  <si>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</si>
  <si>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</si>
  <si>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</si>
  <si>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</si>
  <si>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</si>
  <si>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</si>
  <si>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</si>
  <si>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</si>
  <si>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</si>
  <si>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</si>
  <si>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</si>
  <si>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</si>
  <si>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</si>
  <si>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</si>
  <si>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</si>
  <si>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</si>
  <si>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</si>
  <si>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</si>
  <si>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</si>
  <si>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</si>
  <si>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</si>
  <si>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</si>
  <si>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</si>
  <si>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</si>
  <si>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</si>
  <si>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</si>
  <si>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</si>
  <si>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</si>
  <si>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</si>
  <si>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</si>
  <si>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</si>
  <si>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</si>
  <si>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</si>
  <si>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</si>
  <si>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</si>
  <si>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</si>
  <si>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</si>
  <si>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</si>
  <si>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</si>
  <si>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</si>
  <si>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</si>
  <si>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</si>
  <si>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</si>
  <si>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</si>
  <si>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</si>
  <si>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</si>
  <si>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</si>
  <si>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</si>
  <si>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</si>
  <si>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</si>
  <si>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</si>
  <si>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</si>
  <si>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</si>
  <si>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</si>
  <si>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</si>
  <si>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</si>
  <si>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</si>
  <si>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</si>
  <si>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</si>
  <si>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</si>
  <si>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</si>
  <si>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</si>
  <si>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</si>
  <si>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</si>
  <si>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</si>
  <si>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</si>
  <si>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</si>
  <si>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</si>
  <si>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</si>
  <si>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</si>
  <si>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</si>
  <si>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</si>
  <si>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</si>
  <si>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</si>
  <si>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</si>
  <si>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</si>
  <si>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</si>
  <si>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</si>
  <si>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</si>
  <si>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</si>
  <si>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</si>
  <si>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</si>
  <si>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</si>
  <si>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</si>
  <si>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</si>
  <si>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</si>
  <si>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</si>
  <si>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</si>
  <si>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</si>
  <si>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</si>
  <si>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</si>
  <si>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</si>
  <si>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</si>
  <si>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</si>
  <si>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</si>
  <si>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</si>
  <si>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</si>
  <si>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</si>
  <si>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</si>
  <si>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</si>
  <si>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</si>
  <si>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</si>
  <si>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</si>
  <si>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</si>
  <si>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</si>
  <si>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</si>
  <si>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</si>
  <si>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</si>
  <si>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</si>
  <si>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</si>
  <si>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</si>
  <si>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</si>
  <si>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</si>
  <si>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</si>
  <si>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</si>
  <si>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</si>
  <si>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</si>
  <si>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</si>
  <si>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</si>
  <si>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</si>
  <si>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</si>
  <si>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</si>
  <si>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</si>
  <si>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</si>
  <si>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</si>
  <si>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</si>
  <si>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</si>
  <si>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</si>
  <si>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</si>
  <si>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</si>
  <si>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</si>
  <si>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</si>
  <si>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</si>
  <si>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</si>
  <si>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</si>
  <si>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</si>
  <si>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</si>
  <si>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</si>
  <si>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</si>
  <si>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</si>
  <si>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</si>
  <si>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</si>
  <si>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</si>
  <si>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</si>
  <si>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</si>
  <si>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</si>
  <si>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</si>
  <si>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</si>
  <si>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</si>
  <si>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</si>
  <si>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</si>
  <si>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</si>
  <si>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</si>
  <si>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</si>
  <si>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</si>
  <si>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</si>
  <si>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</si>
  <si>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</si>
  <si>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</si>
  <si>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</si>
  <si>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</si>
  <si>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</si>
  <si>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</si>
  <si>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</si>
  <si>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</si>
  <si>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</si>
  <si>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</si>
  <si>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</si>
  <si>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</si>
  <si>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</si>
  <si>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</si>
  <si>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</si>
  <si>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</si>
  <si>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</si>
  <si>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</si>
  <si>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</si>
  <si>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</si>
  <si>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</si>
  <si>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</si>
  <si>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</si>
  <si>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</si>
  <si>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</si>
  <si>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</si>
  <si>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</si>
  <si>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</si>
  <si>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</si>
  <si>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</si>
  <si>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</si>
  <si>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</si>
  <si>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</si>
  <si>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</si>
  <si>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</si>
  <si>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</si>
  <si>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</si>
  <si>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</si>
  <si>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</si>
  <si>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</si>
  <si>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</si>
  <si>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</si>
  <si>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</si>
  <si>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</si>
  <si>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</si>
  <si>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</si>
  <si>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</si>
  <si>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</si>
  <si>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</si>
  <si>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</si>
  <si>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</si>
  <si>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</si>
  <si>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</si>
  <si>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</si>
  <si>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</si>
  <si>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</si>
  <si>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</si>
  <si>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</si>
  <si>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</si>
  <si>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</si>
  <si>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</si>
  <si>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</si>
  <si>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</si>
  <si>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</si>
  <si>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</si>
  <si>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</si>
  <si>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</si>
  <si>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</si>
  <si>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</si>
  <si>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</si>
  <si>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</si>
  <si>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</si>
  <si>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</si>
  <si>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</si>
  <si>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</si>
  <si>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</si>
  <si>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</si>
  <si>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</si>
  <si>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</si>
  <si>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</si>
  <si>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</si>
  <si>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</si>
  <si>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</si>
  <si>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</si>
  <si>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</si>
  <si>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</si>
  <si>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</si>
  <si>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</si>
  <si>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</si>
  <si>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</si>
  <si>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</si>
  <si>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</si>
  <si>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</si>
  <si>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</si>
  <si>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</si>
  <si>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</si>
  <si>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</si>
  <si>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</si>
  <si>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</si>
  <si>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</si>
  <si>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</si>
  <si>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</si>
  <si>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</si>
  <si>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</si>
  <si>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</si>
  <si>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</si>
  <si>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</si>
  <si>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</si>
  <si>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</si>
  <si>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</si>
  <si>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</si>
  <si>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</si>
  <si>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</si>
  <si>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</si>
  <si>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</si>
  <si>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</si>
  <si>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</si>
  <si>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</si>
  <si>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</si>
  <si>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</si>
  <si>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</si>
  <si>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</si>
  <si>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</si>
  <si>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</si>
  <si>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</si>
  <si>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</si>
  <si>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</si>
  <si>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</si>
  <si>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</si>
  <si>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</si>
  <si>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</si>
  <si>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</si>
  <si>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</si>
  <si>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</si>
  <si>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</si>
  <si>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</si>
  <si>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</si>
  <si>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</si>
  <si>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</si>
  <si>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</si>
  <si>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</si>
  <si>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</si>
  <si>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</si>
  <si>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</si>
  <si>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</si>
  <si>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</si>
  <si>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</si>
  <si>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</si>
  <si>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</si>
  <si>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</si>
  <si>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</si>
  <si>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</si>
  <si>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</si>
  <si>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</si>
  <si>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</si>
  <si>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</si>
  <si>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</si>
  <si>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</si>
  <si>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</si>
  <si>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</si>
  <si>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</si>
  <si>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</si>
  <si>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</si>
  <si>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</si>
  <si>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</si>
  <si>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</si>
  <si>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</si>
  <si>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</si>
  <si>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</si>
  <si>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</si>
  <si>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</si>
  <si>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</si>
  <si>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</si>
  <si>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</si>
  <si>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</si>
  <si>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</si>
  <si>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</si>
  <si>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</si>
  <si>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</si>
  <si>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</si>
  <si>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</si>
  <si>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</si>
  <si>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</si>
  <si>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</si>
  <si>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</si>
  <si>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</si>
  <si>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</si>
  <si>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</si>
  <si>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</si>
  <si>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</si>
  <si>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</si>
  <si>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</si>
  <si>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</si>
  <si>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</si>
  <si>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</si>
  <si>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</si>
  <si>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</si>
  <si>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</si>
  <si>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</si>
  <si>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</si>
  <si>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</si>
  <si>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</si>
  <si>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</si>
  <si>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</si>
  <si>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</si>
  <si>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</si>
  <si>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</si>
  <si>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</si>
  <si>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</si>
  <si>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</si>
  <si>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</si>
  <si>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</si>
  <si>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</si>
  <si>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</si>
  <si>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</si>
  <si>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</si>
  <si>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</si>
  <si>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</si>
  <si>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</si>
  <si>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</si>
  <si>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</si>
  <si>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</si>
  <si>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</si>
  <si>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</si>
  <si>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</si>
  <si>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</si>
  <si>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</si>
  <si>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</si>
  <si>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</si>
  <si>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</si>
  <si>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</si>
  <si>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</si>
  <si>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</si>
  <si>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</si>
  <si>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</si>
  <si>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</si>
  <si>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</si>
  <si>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</si>
  <si>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</si>
  <si>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</si>
  <si>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</si>
  <si>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</si>
  <si>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</si>
  <si>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</si>
  <si>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</si>
  <si>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</si>
  <si>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</si>
  <si>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</si>
  <si>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</si>
  <si>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</si>
  <si>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</si>
  <si>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</si>
  <si>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</si>
  <si>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</si>
  <si>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</si>
  <si>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</si>
  <si>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</si>
  <si>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</si>
  <si>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</si>
  <si>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</si>
  <si>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</si>
  <si>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</si>
  <si>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</si>
  <si>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</si>
  <si>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</si>
  <si>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</si>
  <si>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</si>
  <si>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</si>
  <si>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</si>
  <si>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</si>
  <si>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</si>
  <si>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</si>
  <si>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</si>
  <si>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</si>
  <si>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</si>
  <si>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</si>
  <si>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</si>
  <si>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</si>
  <si>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</si>
  <si>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</si>
  <si>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</si>
  <si>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</si>
  <si>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</si>
  <si>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</si>
  <si>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</si>
  <si>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</si>
  <si>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</si>
  <si>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</si>
  <si>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</si>
  <si>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</si>
  <si>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</si>
  <si>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</si>
  <si>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</si>
  <si>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</si>
  <si>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</si>
  <si>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</si>
  <si>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</si>
  <si>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</si>
  <si>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</si>
  <si>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</si>
  <si>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</si>
  <si>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</si>
  <si>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</si>
  <si>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</si>
  <si>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</si>
  <si>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</si>
  <si>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</si>
  <si>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</si>
  <si>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</si>
  <si>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</si>
  <si>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</si>
  <si>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</si>
  <si>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</si>
  <si>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</si>
  <si>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</si>
  <si>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</si>
  <si>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</si>
  <si>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</si>
  <si>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</si>
  <si>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</si>
  <si>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</si>
  <si>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</si>
  <si>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</si>
  <si>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</si>
  <si>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</si>
  <si>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</si>
  <si>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</si>
  <si>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</si>
  <si>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</si>
  <si>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</si>
  <si>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</si>
  <si>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</si>
  <si>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</si>
  <si>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</si>
  <si>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</si>
  <si>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</si>
  <si>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</si>
  <si>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</si>
  <si>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</si>
  <si>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</si>
  <si>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</si>
  <si>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</si>
  <si>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</si>
  <si>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</si>
  <si>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</si>
  <si>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</si>
  <si>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</si>
  <si>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</si>
  <si>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</si>
  <si>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</si>
  <si>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</si>
  <si>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</si>
  <si>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</si>
  <si>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</si>
  <si>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</si>
  <si>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</si>
  <si>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</si>
  <si>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</si>
  <si>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</si>
  <si>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</si>
  <si>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</si>
  <si>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</si>
  <si>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</si>
  <si>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</si>
  <si>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</si>
  <si>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</si>
  <si>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</si>
  <si>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</si>
  <si>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</si>
  <si>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</si>
  <si>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</si>
  <si>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</si>
  <si>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</si>
  <si>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</si>
  <si>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</si>
  <si>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</si>
  <si>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</si>
  <si>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</si>
  <si>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</si>
  <si>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</si>
  <si>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</si>
  <si>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</si>
  <si>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</si>
  <si>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</si>
  <si>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</si>
  <si>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</si>
  <si>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</si>
  <si>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</si>
  <si>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</si>
  <si>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</si>
  <si>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</si>
  <si>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</si>
  <si>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</si>
  <si>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</si>
  <si>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</si>
  <si>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</si>
  <si>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</si>
  <si>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</si>
  <si>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</si>
  <si>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</si>
  <si>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</si>
  <si>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</si>
  <si>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</si>
  <si>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</si>
  <si>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</si>
  <si>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</si>
  <si>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</si>
  <si>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</si>
  <si>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</si>
  <si>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</si>
  <si>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</si>
  <si>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</si>
  <si>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</si>
  <si>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</si>
  <si>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</si>
  <si>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</si>
  <si>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</si>
  <si>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</si>
  <si>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</si>
  <si>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</si>
  <si>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</si>
  <si>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</si>
  <si>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</si>
  <si>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</si>
  <si>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</si>
  <si>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</si>
  <si>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</si>
  <si>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</si>
  <si>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</si>
  <si>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</si>
  <si>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</si>
  <si>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</si>
  <si>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</si>
  <si>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</si>
  <si>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</si>
  <si>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</si>
  <si>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</si>
  <si>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</si>
  <si>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</si>
  <si>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</si>
  <si>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</si>
  <si>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</si>
  <si>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</si>
  <si>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</si>
  <si>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</si>
  <si>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</si>
  <si>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</si>
  <si>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</si>
  <si>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</si>
  <si>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</si>
  <si>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</si>
  <si>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</si>
  <si>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</si>
  <si>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</si>
  <si>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</si>
  <si>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</si>
  <si>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</si>
  <si>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</si>
  <si>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</si>
  <si>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</si>
  <si>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</si>
  <si>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</si>
  <si>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</si>
  <si>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</si>
  <si>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</si>
  <si>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</si>
  <si>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</si>
  <si>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</si>
  <si>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</si>
  <si>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</si>
  <si>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</si>
  <si>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</si>
  <si>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</si>
  <si>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</si>
  <si>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</si>
  <si>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</si>
  <si>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</si>
  <si>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</si>
  <si>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</si>
  <si>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</si>
  <si>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</si>
  <si>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</si>
  <si>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</si>
  <si>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</si>
  <si>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</si>
  <si>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</si>
  <si>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</si>
  <si>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</si>
  <si>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</si>
  <si>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</si>
  <si>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</si>
  <si>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</si>
  <si>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</si>
  <si>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</si>
  <si>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</si>
  <si>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</si>
  <si>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</si>
  <si>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</si>
  <si>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</si>
  <si>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</si>
  <si>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</si>
  <si>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</si>
  <si>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</si>
  <si>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</si>
  <si>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</si>
  <si>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</si>
  <si>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</si>
  <si>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</si>
  <si>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</si>
  <si>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</si>
  <si>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</si>
  <si>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</si>
  <si>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</si>
  <si>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</si>
  <si>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</si>
  <si>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</si>
  <si>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</si>
  <si>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</si>
  <si>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</si>
  <si>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</si>
  <si>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</si>
  <si>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</si>
  <si>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</si>
  <si>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</si>
  <si>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</si>
  <si>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</si>
  <si>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</si>
  <si>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</si>
  <si>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</si>
  <si>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</si>
  <si>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</si>
  <si>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</si>
  <si>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</si>
  <si>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</si>
  <si>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</si>
  <si>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</si>
  <si>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</si>
  <si>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</si>
  <si>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</si>
  <si>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</si>
  <si>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</si>
  <si>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</si>
  <si>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</si>
  <si>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</si>
  <si>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</si>
  <si>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</si>
  <si>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</si>
  <si>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</si>
  <si>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</si>
  <si>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</si>
  <si>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</si>
  <si>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</si>
  <si>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</si>
  <si>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</si>
  <si>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</si>
  <si>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</si>
  <si>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</si>
  <si>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</si>
  <si>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</si>
  <si>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</si>
  <si>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</si>
  <si>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</si>
  <si>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</si>
  <si>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</si>
  <si>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</si>
  <si>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</si>
  <si>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</si>
  <si>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</si>
  <si>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</si>
  <si>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</si>
  <si>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</si>
  <si>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</si>
  <si>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</si>
  <si>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</si>
  <si>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</si>
  <si>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</si>
  <si>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</si>
  <si>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</si>
  <si>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</si>
  <si>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</si>
  <si>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</si>
  <si>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</si>
  <si>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</si>
  <si>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</si>
  <si>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</si>
  <si>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</si>
  <si>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</si>
  <si>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</si>
  <si>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</si>
  <si>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</si>
  <si>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</si>
  <si>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</si>
  <si>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</si>
  <si>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</si>
  <si>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</si>
  <si>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</si>
  <si>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</si>
  <si>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</si>
  <si>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</si>
  <si>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</si>
  <si>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</si>
  <si>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</si>
  <si>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</si>
  <si>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</si>
  <si>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</si>
  <si>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</si>
  <si>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</si>
  <si>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</si>
  <si>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</si>
  <si>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</si>
  <si>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</si>
  <si>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</si>
  <si>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</si>
  <si>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</si>
  <si>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</si>
  <si>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</si>
  <si>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</si>
  <si>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</si>
  <si>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</si>
  <si>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</si>
  <si>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</si>
  <si>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</si>
  <si>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</si>
  <si>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</si>
  <si>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</si>
  <si>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</si>
  <si>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</si>
  <si>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</si>
  <si>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</si>
  <si>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</si>
  <si>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</si>
  <si>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</si>
  <si>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</si>
  <si>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</si>
  <si>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</si>
  <si>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</si>
  <si>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</si>
  <si>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</si>
  <si>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</si>
  <si>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</si>
  <si>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</si>
  <si>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</si>
  <si>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</si>
  <si>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</si>
  <si>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</si>
  <si>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</si>
  <si>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</si>
  <si>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</si>
  <si>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</si>
  <si>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</si>
  <si>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</si>
  <si>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</si>
  <si>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</si>
  <si>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</si>
  <si>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</si>
  <si>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</si>
  <si>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</si>
  <si>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</si>
  <si>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</si>
  <si>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</si>
  <si>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</si>
  <si>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</si>
  <si>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</si>
  <si>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</si>
  <si>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</si>
  <si>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</si>
  <si>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</si>
  <si>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</si>
  <si>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</si>
  <si>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</si>
  <si>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</si>
  <si>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</si>
  <si>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</si>
  <si>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</si>
  <si>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</si>
  <si>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</si>
  <si>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</si>
  <si>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</si>
  <si>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</si>
  <si>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</si>
  <si>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</si>
  <si>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</si>
  <si>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</si>
  <si>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</si>
  <si>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</si>
  <si>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</si>
  <si>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</si>
  <si>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</si>
  <si>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</si>
  <si>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</si>
  <si>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</si>
  <si>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</si>
  <si>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</si>
  <si>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</si>
  <si>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</si>
  <si>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</si>
  <si>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</si>
  <si>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</si>
  <si>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</si>
  <si>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</si>
  <si>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</si>
  <si>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</si>
  <si>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</si>
  <si>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</si>
  <si>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</si>
  <si>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</si>
  <si>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</si>
  <si>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</si>
  <si>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</si>
  <si>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</si>
  <si>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</si>
  <si>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</si>
  <si>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</si>
  <si>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</si>
  <si>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</si>
  <si>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</si>
  <si>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</si>
  <si>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</si>
  <si>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</si>
  <si>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</si>
  <si>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</si>
  <si>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</si>
  <si>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</si>
  <si>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</si>
  <si>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</si>
  <si>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</si>
  <si>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</si>
  <si>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</si>
  <si>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</si>
  <si>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</si>
  <si>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</si>
  <si>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</si>
  <si>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</si>
  <si>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</si>
  <si>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</si>
  <si>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</si>
  <si>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</si>
  <si>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</si>
  <si>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</si>
  <si>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</si>
  <si>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</si>
  <si>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</si>
  <si>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</si>
  <si>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</si>
  <si>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</si>
  <si>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</si>
  <si>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</si>
  <si>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</si>
  <si>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</si>
  <si>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</si>
  <si>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</si>
  <si>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</si>
  <si>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</si>
  <si>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</si>
  <si>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</si>
  <si>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</si>
  <si>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</si>
  <si>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</si>
  <si>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</si>
  <si>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</si>
  <si>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</si>
  <si>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</si>
  <si>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</si>
  <si>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</si>
  <si>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</si>
  <si>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</si>
  <si>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</si>
  <si>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</si>
  <si>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</si>
  <si>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</si>
  <si>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</si>
  <si>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</si>
  <si>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</si>
  <si>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</si>
  <si>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</si>
  <si>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</si>
  <si>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</si>
  <si>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</si>
  <si>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</si>
  <si>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</si>
  <si>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</si>
  <si>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</si>
  <si>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</si>
  <si>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</si>
  <si>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</si>
  <si>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</si>
  <si>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</si>
  <si>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</si>
  <si>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</si>
  <si>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</si>
  <si>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</si>
  <si>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</si>
  <si>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</si>
  <si>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</si>
  <si>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</si>
  <si>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</si>
  <si>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</si>
  <si>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</si>
  <si>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</si>
  <si>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</si>
  <si>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</si>
  <si>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</si>
  <si>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</si>
  <si>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</si>
  <si>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</si>
  <si>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</si>
  <si>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</si>
  <si>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</si>
  <si>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</si>
  <si>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</si>
  <si>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</si>
  <si>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</si>
  <si>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</si>
  <si>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</si>
  <si>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</si>
  <si>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</si>
  <si>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</si>
  <si>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</si>
  <si>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</si>
  <si>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</si>
  <si>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</si>
  <si>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</si>
  <si>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</si>
  <si>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</si>
  <si>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</si>
  <si>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</si>
  <si>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</si>
  <si>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</si>
  <si>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</si>
  <si>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</si>
  <si>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</si>
  <si>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</si>
  <si>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</si>
  <si>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</si>
  <si>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</si>
  <si>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</si>
  <si>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</si>
  <si>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</si>
  <si>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</si>
  <si>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</si>
  <si>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</si>
  <si>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</si>
  <si>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</si>
  <si>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</si>
  <si>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</si>
  <si>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</si>
  <si>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</si>
  <si>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</si>
  <si>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</si>
  <si>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</si>
  <si>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</si>
  <si>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</si>
  <si>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</si>
  <si>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</si>
  <si>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</si>
  <si>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</si>
  <si>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</si>
  <si>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</si>
  <si>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</si>
  <si>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</si>
  <si>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</si>
  <si>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</si>
  <si>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</si>
  <si>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</si>
  <si>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</si>
  <si>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</si>
  <si>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</si>
  <si>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</si>
  <si>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</si>
  <si>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</si>
  <si>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</si>
  <si>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</si>
  <si>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</si>
  <si>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</si>
  <si>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</si>
  <si>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</si>
  <si>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</si>
  <si>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</si>
  <si>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</si>
  <si>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</si>
  <si>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</si>
  <si>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</si>
  <si>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</si>
  <si>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</si>
  <si>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</si>
  <si>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</si>
  <si>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</si>
  <si>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</si>
  <si>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</si>
  <si>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</si>
  <si>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</si>
  <si>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</si>
  <si>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</si>
  <si>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</si>
  <si>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</si>
  <si>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</si>
  <si>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</si>
  <si>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</si>
  <si>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</si>
  <si>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</si>
  <si>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</si>
  <si>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</si>
  <si>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</si>
  <si>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</si>
  <si>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</si>
  <si>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</si>
  <si>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</si>
  <si>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</si>
  <si>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</si>
  <si>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</si>
  <si>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</si>
  <si>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</si>
  <si>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</si>
  <si>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</si>
  <si>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</si>
  <si>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</si>
  <si>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</si>
  <si>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</si>
  <si>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</si>
  <si>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</si>
  <si>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</si>
  <si>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</si>
  <si>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</si>
  <si>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</si>
  <si>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</si>
  <si>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</si>
  <si>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</si>
  <si>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</si>
  <si>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</si>
  <si>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</si>
  <si>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</si>
  <si>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</si>
  <si>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</si>
  <si>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</si>
  <si>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</si>
  <si>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</si>
  <si>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</si>
  <si>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</si>
  <si>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</si>
  <si>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</si>
  <si>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</si>
  <si>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</si>
  <si>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</si>
  <si>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</si>
  <si>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</si>
  <si>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</si>
  <si>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</si>
  <si>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</si>
  <si>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</si>
  <si>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</si>
  <si>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</si>
  <si>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</si>
  <si>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</si>
  <si>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</si>
  <si>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</si>
  <si>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</si>
  <si>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</si>
  <si>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</si>
  <si>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</si>
  <si>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</si>
  <si>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</si>
  <si>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</si>
  <si>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</si>
  <si>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</si>
  <si>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</si>
  <si>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</si>
  <si>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</si>
  <si>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</si>
  <si>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</si>
  <si>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</si>
  <si>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</si>
  <si>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</si>
  <si>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</si>
  <si>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</si>
  <si>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</si>
  <si>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</si>
  <si>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</si>
  <si>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</si>
  <si>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</si>
  <si>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</si>
  <si>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</si>
  <si>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</si>
  <si>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</si>
  <si>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</si>
  <si>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</si>
  <si>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</si>
  <si>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</si>
  <si>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</si>
  <si>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</si>
  <si>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</si>
  <si>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</si>
  <si>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</si>
  <si>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</si>
  <si>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</si>
  <si>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</si>
  <si>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</si>
  <si>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</si>
  <si>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</si>
  <si>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</si>
  <si>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</si>
  <si>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</si>
  <si>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</si>
  <si>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</si>
  <si>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</si>
  <si>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</si>
  <si>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</si>
  <si>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</si>
  <si>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</si>
  <si>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</si>
  <si>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</si>
  <si>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</si>
  <si>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</si>
  <si>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</si>
  <si>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</si>
  <si>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</si>
  <si>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</si>
  <si>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</si>
  <si>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</si>
  <si>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</si>
  <si>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</si>
  <si>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</si>
  <si>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</si>
  <si>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</si>
  <si>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</si>
  <si>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</si>
  <si>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</si>
  <si>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</si>
  <si>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</si>
  <si>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</si>
  <si>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</si>
  <si>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</si>
  <si>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</si>
  <si>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</si>
  <si>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</si>
  <si>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</si>
  <si>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</si>
  <si>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</si>
  <si>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</si>
  <si>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</si>
  <si>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</si>
  <si>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</si>
  <si>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</si>
  <si>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</si>
  <si>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</si>
  <si>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</si>
  <si>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</si>
  <si>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</si>
  <si>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</si>
  <si>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</si>
  <si>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</si>
  <si>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</si>
  <si>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</si>
  <si>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</si>
  <si>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</si>
  <si>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</si>
  <si>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</si>
  <si>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</si>
  <si>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</si>
  <si>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</si>
  <si>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</si>
  <si>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</si>
  <si>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</si>
  <si>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</si>
  <si>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</si>
  <si>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</si>
  <si>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</si>
  <si>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</si>
  <si>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</si>
  <si>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</si>
  <si>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</si>
  <si>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</si>
  <si>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</si>
  <si>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</si>
  <si>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</si>
  <si>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</si>
  <si>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</si>
  <si>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</si>
  <si>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</si>
  <si>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</si>
  <si>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</si>
  <si>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</si>
  <si>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</si>
  <si>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</si>
  <si>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</si>
  <si>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</si>
  <si>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</si>
  <si>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</si>
  <si>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</si>
  <si>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</si>
  <si>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</si>
  <si>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</si>
  <si>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</si>
  <si>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</si>
  <si>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</si>
  <si>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</si>
  <si>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</si>
  <si>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</si>
  <si>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</si>
  <si>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</si>
  <si>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</si>
  <si>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</si>
  <si>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</si>
  <si>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</si>
  <si>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</si>
  <si>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</si>
  <si>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</si>
  <si>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</si>
  <si>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</si>
  <si>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</si>
  <si>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</si>
  <si>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</si>
  <si>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</si>
  <si>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</si>
  <si>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</si>
  <si>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</si>
  <si>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</si>
  <si>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</si>
  <si>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</si>
  <si>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</si>
  <si>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</si>
  <si>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</si>
  <si>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</si>
  <si>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</si>
  <si>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</si>
  <si>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</si>
  <si>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</si>
  <si>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</si>
  <si>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</si>
  <si>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</si>
  <si>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</si>
  <si>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</si>
  <si>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</si>
  <si>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</si>
  <si>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</si>
  <si>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</si>
  <si>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</si>
  <si>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</si>
  <si>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</si>
  <si>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</si>
  <si>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</si>
  <si>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</si>
  <si>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</si>
  <si>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</si>
  <si>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</si>
  <si>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</si>
  <si>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</si>
  <si>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</si>
  <si>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</si>
  <si>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</si>
  <si>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</si>
  <si>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</si>
  <si>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</si>
  <si>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</si>
  <si>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</si>
  <si>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</si>
  <si>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</si>
  <si>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</si>
  <si>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</si>
  <si>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</si>
  <si>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</si>
  <si>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</si>
  <si>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</si>
  <si>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</si>
  <si>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</si>
  <si>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</si>
  <si>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</si>
  <si>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</si>
  <si>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</si>
  <si>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</si>
  <si>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</si>
  <si>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</si>
  <si>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</si>
  <si>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</si>
  <si>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</si>
  <si>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</si>
  <si>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</si>
  <si>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</si>
  <si>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</si>
  <si>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</si>
  <si>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</si>
  <si>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</si>
  <si>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</si>
  <si>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</si>
  <si>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</si>
  <si>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</si>
  <si>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</si>
  <si>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</si>
  <si>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</si>
  <si>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</si>
  <si>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</si>
  <si>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</si>
  <si>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</si>
  <si>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</si>
  <si>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</si>
  <si>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</si>
  <si>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</si>
  <si>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</si>
  <si>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</si>
  <si>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</si>
  <si>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</si>
  <si>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</si>
  <si>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</si>
  <si>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</si>
  <si>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</si>
  <si>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</si>
  <si>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</si>
  <si>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</si>
  <si>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</si>
  <si>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</si>
  <si>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</si>
  <si>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</si>
  <si>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</si>
  <si>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</si>
  <si>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</si>
  <si>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</si>
  <si>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</si>
  <si>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</si>
  <si>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</si>
  <si>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</si>
  <si>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</si>
  <si>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</si>
  <si>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</si>
  <si>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</si>
  <si>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</si>
  <si>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</si>
  <si>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</si>
  <si>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</si>
  <si>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</si>
  <si>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</si>
  <si>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</si>
  <si>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</si>
  <si>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</si>
  <si>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</si>
  <si>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</si>
  <si>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</si>
  <si>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</si>
  <si>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</si>
  <si>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</si>
  <si>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</si>
  <si>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</si>
  <si>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</si>
  <si>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</si>
  <si>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</si>
  <si>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</si>
  <si>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</si>
  <si>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</si>
  <si>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</si>
  <si>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</si>
  <si>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</si>
  <si>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</si>
  <si>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</si>
  <si>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</si>
  <si>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</si>
  <si>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</si>
  <si>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</si>
  <si>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</si>
  <si>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</si>
  <si>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</si>
  <si>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</si>
  <si>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</si>
  <si>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</si>
  <si>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</si>
  <si>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</si>
  <si>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</si>
  <si>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</si>
  <si>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</si>
  <si>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</si>
  <si>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</si>
  <si>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</si>
  <si>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</si>
  <si>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</si>
  <si>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</si>
  <si>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</si>
  <si>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</si>
  <si>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</si>
  <si>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</si>
  <si>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</si>
  <si>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</si>
  <si>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</si>
  <si>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</si>
  <si>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</si>
  <si>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</si>
  <si>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</si>
  <si>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</si>
  <si>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</si>
  <si>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</si>
  <si>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</si>
  <si>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</si>
  <si>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</si>
  <si>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</si>
  <si>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</si>
  <si>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</si>
  <si>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</si>
  <si>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</si>
  <si>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</si>
  <si>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</si>
  <si>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</si>
  <si>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</si>
  <si>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</si>
  <si>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</si>
  <si>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</si>
  <si>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</si>
  <si>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</si>
  <si>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</si>
  <si>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</si>
  <si>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</si>
  <si>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</si>
  <si>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</si>
  <si>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</si>
  <si>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</si>
  <si>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</si>
  <si>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</si>
  <si>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</si>
  <si>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</si>
  <si>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</si>
  <si>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</si>
  <si>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</si>
  <si>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</si>
  <si>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</si>
  <si>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</si>
  <si>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</si>
  <si>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</si>
  <si>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</si>
  <si>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</si>
  <si>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</si>
  <si>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</si>
  <si>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</si>
  <si>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</si>
  <si>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</si>
  <si>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</si>
  <si>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</si>
  <si>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</si>
  <si>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</si>
  <si>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</si>
  <si>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</si>
  <si>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</si>
  <si>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</si>
  <si>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</si>
  <si>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</si>
  <si>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</si>
  <si>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</si>
  <si>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</si>
  <si>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</si>
  <si>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</si>
  <si>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</si>
  <si>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</si>
  <si>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</si>
  <si>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</si>
  <si>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</si>
  <si>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</si>
  <si>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</si>
  <si>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</si>
  <si>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</si>
  <si>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</si>
  <si>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</si>
  <si>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</si>
  <si>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</si>
  <si>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</si>
  <si>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</si>
  <si>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</si>
  <si>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</si>
  <si>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</si>
  <si>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</si>
  <si>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</si>
  <si>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</si>
  <si>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</si>
  <si>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</si>
  <si>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</si>
  <si>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</si>
  <si>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</si>
  <si>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</si>
  <si>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</si>
  <si>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</si>
  <si>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</si>
  <si>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</si>
  <si>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</si>
  <si>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</si>
  <si>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</si>
  <si>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</si>
  <si>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</si>
  <si>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</si>
  <si>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</si>
  <si>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</si>
  <si>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</si>
  <si>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</si>
  <si>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</si>
  <si>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</si>
  <si>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</si>
  <si>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</si>
  <si>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</si>
  <si>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</si>
  <si>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</si>
  <si>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</si>
  <si>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</si>
  <si>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</si>
  <si>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</si>
  <si>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</si>
  <si>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</si>
  <si>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</si>
  <si>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</si>
  <si>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</si>
  <si>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</si>
  <si>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</si>
  <si>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</si>
  <si>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</si>
  <si>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</si>
  <si>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</si>
  <si>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</si>
  <si>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</si>
  <si>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</si>
  <si>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</si>
  <si>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</si>
  <si>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</si>
  <si>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</si>
  <si>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</si>
  <si>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</si>
  <si>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</si>
  <si>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</si>
  <si>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</si>
  <si>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</si>
  <si>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</si>
  <si>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</si>
  <si>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</si>
  <si>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</si>
  <si>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</si>
  <si>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</si>
  <si>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</si>
  <si>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</si>
  <si>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</si>
  <si>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</si>
  <si>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</si>
  <si>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</si>
  <si>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</si>
  <si>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</si>
  <si>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</si>
  <si>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</si>
  <si>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</si>
  <si>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</si>
  <si>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</si>
  <si>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</si>
  <si>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</si>
  <si>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</si>
  <si>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</si>
  <si>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</si>
  <si>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</si>
  <si>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</si>
  <si>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</si>
  <si>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</si>
  <si>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</si>
  <si>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</si>
  <si>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</si>
  <si>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</si>
  <si>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</si>
  <si>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</si>
  <si>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</si>
  <si>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</si>
  <si>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</si>
  <si>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</si>
  <si>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</si>
  <si>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</si>
  <si>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</si>
  <si>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</si>
  <si>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</si>
  <si>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</si>
  <si>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</si>
  <si>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</si>
  <si>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</si>
  <si>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</si>
  <si>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</si>
  <si>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</si>
  <si>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</si>
  <si>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</si>
  <si>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</si>
  <si>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</si>
  <si>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</si>
  <si>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</si>
  <si>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</si>
  <si>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</si>
  <si>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</si>
  <si>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</si>
  <si>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</si>
  <si>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</si>
  <si>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</si>
  <si>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</si>
  <si>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</si>
  <si>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</si>
  <si>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</si>
  <si>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</si>
  <si>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</si>
  <si>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</si>
  <si>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</si>
  <si>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</si>
  <si>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</si>
  <si>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</si>
  <si>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</si>
  <si>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</si>
  <si>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</si>
  <si>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</si>
  <si>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</si>
  <si>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</si>
  <si>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</si>
  <si>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</si>
  <si>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</si>
  <si>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</si>
  <si>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</si>
  <si>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</si>
  <si>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</si>
  <si>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</si>
  <si>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</si>
  <si>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</si>
  <si>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</si>
  <si>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</si>
  <si>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</si>
  <si>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</si>
  <si>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</si>
  <si>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</si>
  <si>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</si>
  <si>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</si>
  <si>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</si>
  <si>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</si>
  <si>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</si>
  <si>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</si>
  <si>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</si>
  <si>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</si>
  <si>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</si>
  <si>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</si>
  <si>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</si>
  <si>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</si>
  <si>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</si>
  <si>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</si>
  <si>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</si>
  <si>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</si>
  <si>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</si>
  <si>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</si>
  <si>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</si>
  <si>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</si>
  <si>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</si>
  <si>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</si>
  <si>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</si>
  <si>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</si>
  <si>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</si>
  <si>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</si>
  <si>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</si>
  <si>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</si>
  <si>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</si>
  <si>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</si>
  <si>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</si>
  <si>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</si>
  <si>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</si>
  <si>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</si>
  <si>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</si>
  <si>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</si>
  <si>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</si>
  <si>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</si>
  <si>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</si>
  <si>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</si>
  <si>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</si>
  <si>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</si>
  <si>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</si>
  <si>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</si>
  <si>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</si>
  <si>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</si>
  <si>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</si>
  <si>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</si>
  <si>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</si>
  <si>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</si>
  <si>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</si>
  <si>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</si>
  <si>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</si>
  <si>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</si>
  <si>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</si>
  <si>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</si>
  <si>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</si>
  <si>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</si>
  <si>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</si>
  <si>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</si>
  <si>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</si>
  <si>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</si>
  <si>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</si>
  <si>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</si>
  <si>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</si>
  <si>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</si>
  <si>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</si>
  <si>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</si>
  <si>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</si>
  <si>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</si>
  <si>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</si>
  <si>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</si>
  <si>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</si>
  <si>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</si>
  <si>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</si>
  <si>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</si>
  <si>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</si>
  <si>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</si>
  <si>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</si>
  <si>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</si>
  <si>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</si>
  <si>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</si>
  <si>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</si>
  <si>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</si>
  <si>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</si>
  <si>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</si>
  <si>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</si>
  <si>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</si>
  <si>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</si>
  <si>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</si>
  <si>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</si>
  <si>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</si>
  <si>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</si>
  <si>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</si>
  <si>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</si>
  <si>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</si>
  <si>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</si>
  <si>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</si>
  <si>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</si>
  <si>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</si>
  <si>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</si>
  <si>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</si>
  <si>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</si>
  <si>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</si>
  <si>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</si>
  <si>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</si>
  <si>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</si>
  <si>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</si>
  <si>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</si>
  <si>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</si>
  <si>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</si>
  <si>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</si>
  <si>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</si>
  <si>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</si>
  <si>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</si>
  <si>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</si>
  <si>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</si>
  <si>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</si>
  <si>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</si>
  <si>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</si>
  <si>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</si>
  <si>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</si>
  <si>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</si>
  <si>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</si>
  <si>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</si>
  <si>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</si>
  <si>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</si>
  <si>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</si>
  <si>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</si>
  <si>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</si>
  <si>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</si>
  <si>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</si>
  <si>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</si>
  <si>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</si>
  <si>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</si>
  <si>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</si>
  <si>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</si>
  <si>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</si>
  <si>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</si>
  <si>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</si>
  <si>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</si>
  <si>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</si>
  <si>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</si>
  <si>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</si>
  <si>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</si>
  <si>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</si>
  <si>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</si>
  <si>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</si>
  <si>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</si>
  <si>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</si>
  <si>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</si>
  <si>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</si>
  <si>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</si>
  <si>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</si>
  <si>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</si>
  <si>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</si>
  <si>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</si>
  <si>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</si>
  <si>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</si>
  <si>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</si>
  <si>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</si>
  <si>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</si>
  <si>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</si>
  <si>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</si>
  <si>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</si>
  <si>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</si>
  <si>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</si>
  <si>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</si>
  <si>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</si>
  <si>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</si>
  <si>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</si>
  <si>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</si>
  <si>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</si>
  <si>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</si>
  <si>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</si>
  <si>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</si>
  <si>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</si>
  <si>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</si>
  <si>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</si>
  <si>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</si>
  <si>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</si>
  <si>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</si>
  <si>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</si>
  <si>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</si>
  <si>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</si>
  <si>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</si>
  <si>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</si>
  <si>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</si>
  <si>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</si>
  <si>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</si>
  <si>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</si>
  <si>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</si>
  <si>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</si>
  <si>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</si>
  <si>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</si>
  <si>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</si>
  <si>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</si>
  <si>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</si>
  <si>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</si>
  <si>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</si>
  <si>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</si>
  <si>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</si>
  <si>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</si>
  <si>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</si>
  <si>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</si>
  <si>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</si>
  <si>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</si>
  <si>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</si>
  <si>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</si>
  <si>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</si>
  <si>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</si>
  <si>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</si>
  <si>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</si>
  <si>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</si>
  <si>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</si>
  <si>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</si>
  <si>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</si>
  <si>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</si>
  <si>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</si>
  <si>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</si>
  <si>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</si>
  <si>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</si>
  <si>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</si>
  <si>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</si>
  <si>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</si>
  <si>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</si>
  <si>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</si>
  <si>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</si>
  <si>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</si>
  <si>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</si>
  <si>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</si>
  <si>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</si>
  <si>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</si>
  <si>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</si>
  <si>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</si>
  <si>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</si>
  <si>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</si>
  <si>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</si>
  <si>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</si>
  <si>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</si>
  <si>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</si>
  <si>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</si>
  <si>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</si>
  <si>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</si>
  <si>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</si>
  <si>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</si>
  <si>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</si>
  <si>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</si>
  <si>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</si>
  <si>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</si>
  <si>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</si>
  <si>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</si>
  <si>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</si>
  <si>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</si>
  <si>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</si>
  <si>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</si>
  <si>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</si>
  <si>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</si>
  <si>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</si>
  <si>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</si>
  <si>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</si>
  <si>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</si>
  <si>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</si>
  <si>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</si>
  <si>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</si>
  <si>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</si>
  <si>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</si>
  <si>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</si>
  <si>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</si>
  <si>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</si>
  <si>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</si>
  <si>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</si>
  <si>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</si>
  <si>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</si>
  <si>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</si>
  <si>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</si>
  <si>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</si>
  <si>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</si>
  <si>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</si>
  <si>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</si>
  <si>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</si>
  <si>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</si>
  <si>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</si>
  <si>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</si>
  <si>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</si>
  <si>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</si>
  <si>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</si>
  <si>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</si>
  <si>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</si>
  <si>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</si>
  <si>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</si>
  <si>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</si>
  <si>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</si>
  <si>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</si>
  <si>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</si>
  <si>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</si>
  <si>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</si>
  <si>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</si>
  <si>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</si>
  <si>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</si>
  <si>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</si>
  <si>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</si>
  <si>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</si>
  <si>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</si>
  <si>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</si>
  <si>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</si>
  <si>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</si>
  <si>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</si>
  <si>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</si>
  <si>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</si>
  <si>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</si>
  <si>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</si>
  <si>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</si>
  <si>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</si>
  <si>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</si>
  <si>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</si>
  <si>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</si>
  <si>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</si>
  <si>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</si>
  <si>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</si>
  <si>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</si>
  <si>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</si>
  <si>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</si>
  <si>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</si>
  <si>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</si>
  <si>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</si>
  <si>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</si>
  <si>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</si>
  <si>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</si>
  <si>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</si>
  <si>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</si>
  <si>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</si>
  <si>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</si>
  <si>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</si>
  <si>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</si>
  <si>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</si>
  <si>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</si>
  <si>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</si>
  <si>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</si>
  <si>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</si>
  <si>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</si>
  <si>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</si>
  <si>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</si>
  <si>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</si>
  <si>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</si>
  <si>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</si>
  <si>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</si>
  <si>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</si>
  <si>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</si>
  <si>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</si>
  <si>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</si>
  <si>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</si>
  <si>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</si>
  <si>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</si>
  <si>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</si>
  <si>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</si>
  <si>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</si>
  <si>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</si>
  <si>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</si>
  <si>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</si>
  <si>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</si>
  <si>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</si>
  <si>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</si>
  <si>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</si>
  <si>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</si>
  <si>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</si>
  <si>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</si>
  <si>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</si>
  <si>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</si>
  <si>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</si>
  <si>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</si>
  <si>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</si>
  <si>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</si>
  <si>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</si>
  <si>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</si>
  <si>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</si>
  <si>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</si>
  <si>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</si>
  <si>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</si>
  <si>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</si>
  <si>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</si>
  <si>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</si>
  <si>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</si>
  <si>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</si>
  <si>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</si>
  <si>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</si>
  <si>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</si>
  <si>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</si>
  <si>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</si>
  <si>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</si>
  <si>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</si>
  <si>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</si>
  <si>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</si>
  <si>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</si>
  <si>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</si>
  <si>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</si>
  <si>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</si>
  <si>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</si>
  <si>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</si>
  <si>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</si>
  <si>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</si>
  <si>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</si>
  <si>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</si>
  <si>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</si>
  <si>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</si>
  <si>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</si>
  <si>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</si>
  <si>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</si>
  <si>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</si>
  <si>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</si>
  <si>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</si>
  <si>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</si>
  <si>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</si>
  <si>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</si>
  <si>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</si>
  <si>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</si>
  <si>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</si>
  <si>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</si>
  <si>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</si>
  <si>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</si>
  <si>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</si>
  <si>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</si>
  <si>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</si>
  <si>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</si>
  <si>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</si>
  <si>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</si>
  <si>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</si>
  <si>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</si>
  <si>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</si>
  <si>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</si>
  <si>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</si>
  <si>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</si>
  <si>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</si>
  <si>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</si>
  <si>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</si>
  <si>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</si>
  <si>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</si>
  <si>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</si>
  <si>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</si>
  <si>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</si>
  <si>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</si>
  <si>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</si>
  <si>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</si>
  <si>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</si>
  <si>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</si>
  <si>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</si>
  <si>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</si>
  <si>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</si>
  <si>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</si>
  <si>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</si>
  <si>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</si>
  <si>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</si>
  <si>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</si>
  <si>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</si>
  <si>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</si>
  <si>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</si>
  <si>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</si>
  <si>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</si>
  <si>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</si>
  <si>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</si>
  <si>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</si>
  <si>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</si>
  <si>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</si>
  <si>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</si>
  <si>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</si>
  <si>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</si>
  <si>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</si>
  <si>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</si>
  <si>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</si>
  <si>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</si>
  <si>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</si>
  <si>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</si>
  <si>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</si>
  <si>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</si>
  <si>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</si>
  <si>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</si>
  <si>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</si>
  <si>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</si>
  <si>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</si>
  <si>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</si>
  <si>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</si>
  <si>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</si>
  <si>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</si>
  <si>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</si>
  <si>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</si>
  <si>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</si>
  <si>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</si>
  <si>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</si>
  <si>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</si>
  <si>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</si>
  <si>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</si>
  <si>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</si>
  <si>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</si>
  <si>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</si>
  <si>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</si>
  <si>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</si>
  <si>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</si>
  <si>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</si>
  <si>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</si>
  <si>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</si>
  <si>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</si>
  <si>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</si>
  <si>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</si>
  <si>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</si>
  <si>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</si>
  <si>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</si>
  <si>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</si>
  <si>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</si>
  <si>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</si>
  <si>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</si>
  <si>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</si>
  <si>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</si>
  <si>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</si>
  <si>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</si>
  <si>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</si>
  <si>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</si>
  <si>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</si>
  <si>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</si>
  <si>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</si>
  <si>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</si>
  <si>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</si>
  <si>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</si>
  <si>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</si>
  <si>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</si>
  <si>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</si>
  <si>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</si>
  <si>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</si>
  <si>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</si>
  <si>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</si>
  <si>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</si>
  <si>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</si>
  <si>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</si>
  <si>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</si>
  <si>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</si>
  <si>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</si>
  <si>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</si>
  <si>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</si>
  <si>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</si>
  <si>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</si>
  <si>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</si>
  <si>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</si>
  <si>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</si>
  <si>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</si>
  <si>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</si>
  <si>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</si>
  <si>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</si>
  <si>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</si>
  <si>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</si>
  <si>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</si>
  <si>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</si>
  <si>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</si>
  <si>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</si>
  <si>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</si>
  <si>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</si>
  <si>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</si>
  <si>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</si>
  <si>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</si>
  <si>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</si>
  <si>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</si>
  <si>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</si>
  <si>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</si>
  <si>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</si>
  <si>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</si>
  <si>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</si>
  <si>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</si>
  <si>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</si>
  <si>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</si>
  <si>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</si>
  <si>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</si>
  <si>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</si>
  <si>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</si>
  <si>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</si>
  <si>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</si>
  <si>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</si>
  <si>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</si>
  <si>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</si>
  <si>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</si>
  <si>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</si>
  <si>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</si>
  <si>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</si>
  <si>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</si>
  <si>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</si>
  <si>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</si>
  <si>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</si>
  <si>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</si>
  <si>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</si>
  <si>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</si>
  <si>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</si>
  <si>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</si>
  <si>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</si>
  <si>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</si>
  <si>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</si>
  <si>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</si>
  <si>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</si>
  <si>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</si>
  <si>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</si>
  <si>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</si>
  <si>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</si>
  <si>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</si>
  <si>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</si>
  <si>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</si>
  <si>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</si>
  <si>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</si>
  <si>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</si>
  <si>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</si>
  <si>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</si>
  <si>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</si>
  <si>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</si>
  <si>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</si>
  <si>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</si>
  <si>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</si>
  <si>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</si>
  <si>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</si>
  <si>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</si>
  <si>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</si>
  <si>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</si>
  <si>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</si>
  <si>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</si>
  <si>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</si>
  <si>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</si>
  <si>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</si>
  <si>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</si>
  <si>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</si>
  <si>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</si>
  <si>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</si>
  <si>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</si>
  <si>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</si>
  <si>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</si>
  <si>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</si>
  <si>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</si>
  <si>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</si>
  <si>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</si>
  <si>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</si>
  <si>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</si>
  <si>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</si>
  <si>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</si>
  <si>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</si>
  <si>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</si>
  <si>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</si>
  <si>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</si>
  <si>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</si>
  <si>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</si>
  <si>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</si>
  <si>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</si>
  <si>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</si>
  <si>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</si>
  <si>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</si>
  <si>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</si>
  <si>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</si>
  <si>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</si>
  <si>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</si>
  <si>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</si>
  <si>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</si>
  <si>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</si>
  <si>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</si>
  <si>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</si>
  <si>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</si>
  <si>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</si>
  <si>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</si>
  <si>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</si>
  <si>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</si>
  <si>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</si>
  <si>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</si>
  <si>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</si>
  <si>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</si>
  <si>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</si>
  <si>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</si>
  <si>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</si>
  <si>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</si>
  <si>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</si>
  <si>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</si>
  <si>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</si>
  <si>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</si>
  <si>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</si>
  <si>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</si>
  <si>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</si>
  <si>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</si>
  <si>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</si>
  <si>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</si>
  <si>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</si>
  <si>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</si>
  <si>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</si>
  <si>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</si>
  <si>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</si>
  <si>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</si>
  <si>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</si>
  <si>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</si>
  <si>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</si>
  <si>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</si>
  <si>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</si>
  <si>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</si>
  <si>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</si>
  <si>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</si>
  <si>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</si>
  <si>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</si>
  <si>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</si>
  <si>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</si>
  <si>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</si>
  <si>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</si>
  <si>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</si>
  <si>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</si>
  <si>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</si>
  <si>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</si>
  <si>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</si>
  <si>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</si>
  <si>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</si>
  <si>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</si>
  <si>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</si>
  <si>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</si>
  <si>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</si>
  <si>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</si>
  <si>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</si>
  <si>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</si>
  <si>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</si>
  <si>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</si>
  <si>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</si>
  <si>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</si>
  <si>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</si>
  <si>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</si>
  <si>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</si>
  <si>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</si>
  <si>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</si>
  <si>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</si>
  <si>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</si>
  <si>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</si>
  <si>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</si>
  <si>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</si>
  <si>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</si>
  <si>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</si>
  <si>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</si>
  <si>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</si>
  <si>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</si>
  <si>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</si>
  <si>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</si>
  <si>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</si>
  <si>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</si>
  <si>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</si>
  <si>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</si>
  <si>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</si>
  <si>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</si>
  <si>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</si>
  <si>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</si>
  <si>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</si>
  <si>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</si>
  <si>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</si>
  <si>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</si>
  <si>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</si>
  <si>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</si>
  <si>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</si>
  <si>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</si>
  <si>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</si>
  <si>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</si>
  <si>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</si>
  <si>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</si>
  <si>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</si>
  <si>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</si>
  <si>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</si>
  <si>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</si>
  <si>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</si>
  <si>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</si>
  <si>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</si>
  <si>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</si>
  <si>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</si>
  <si>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</si>
  <si>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</si>
  <si>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</si>
  <si>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</si>
  <si>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</si>
  <si>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</si>
  <si>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</si>
  <si>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</si>
  <si>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</si>
  <si>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</si>
  <si>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</si>
  <si>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</si>
  <si>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</si>
  <si>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</si>
  <si>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</si>
  <si>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</si>
  <si>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</si>
  <si>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</si>
  <si>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</si>
  <si>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</si>
  <si>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</si>
  <si>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</si>
  <si>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</si>
  <si>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</si>
  <si>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</si>
  <si>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</si>
  <si>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</si>
  <si>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</si>
  <si>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</si>
  <si>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</si>
  <si>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</si>
  <si>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</si>
  <si>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</si>
  <si>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</si>
  <si>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</si>
  <si>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</si>
  <si>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</si>
  <si>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</si>
  <si>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</si>
  <si>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</si>
  <si>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</si>
  <si>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</si>
  <si>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</si>
  <si>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</si>
  <si>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</si>
  <si>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</si>
  <si>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</si>
  <si>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</si>
  <si>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</si>
  <si>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</si>
  <si>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</si>
  <si>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</si>
  <si>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</si>
  <si>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</si>
  <si>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</si>
  <si>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</si>
  <si>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</si>
  <si>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</si>
  <si>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</si>
  <si>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</si>
  <si>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</si>
  <si>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</si>
  <si>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</si>
  <si>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</si>
  <si>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</si>
  <si>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</si>
  <si>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</si>
  <si>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</si>
  <si>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</si>
  <si>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</si>
  <si>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</si>
  <si>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</si>
  <si>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</si>
  <si>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</si>
  <si>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</si>
  <si>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</si>
  <si>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</si>
  <si>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</si>
  <si>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</si>
  <si>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</si>
  <si>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</si>
  <si>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</si>
  <si>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</si>
  <si>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</si>
  <si>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</si>
  <si>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</si>
  <si>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</si>
  <si>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</si>
  <si>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</si>
  <si>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</si>
  <si>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</si>
  <si>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</si>
  <si>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</si>
  <si>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</si>
  <si>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</si>
  <si>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</si>
  <si>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</si>
  <si>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</si>
  <si>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</si>
  <si>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</si>
  <si>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</si>
  <si>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</si>
  <si>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</si>
  <si>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</si>
  <si>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</si>
  <si>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</si>
  <si>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</si>
  <si>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</si>
  <si>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</si>
  <si>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</si>
  <si>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</si>
  <si>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</si>
  <si>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</si>
  <si>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</si>
  <si>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</si>
  <si>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</si>
  <si>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</si>
  <si>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</si>
  <si>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</si>
  <si>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</si>
  <si>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</si>
  <si>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</si>
  <si>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</si>
  <si>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</si>
  <si>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</si>
  <si>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</si>
  <si>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</si>
  <si>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</si>
  <si>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</si>
  <si>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</si>
  <si>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</si>
  <si>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</si>
  <si>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</si>
  <si>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</si>
  <si>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</si>
  <si>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</si>
  <si>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</si>
  <si>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</si>
  <si>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</si>
  <si>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</si>
  <si>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</si>
  <si>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</si>
  <si>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</si>
  <si>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</si>
  <si>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</si>
  <si>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</si>
  <si>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</si>
  <si>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</si>
  <si>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</si>
  <si>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</si>
  <si>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</si>
  <si>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</si>
  <si>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</si>
  <si>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</si>
  <si>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</si>
  <si>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</si>
  <si>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</si>
  <si>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</si>
  <si>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</si>
  <si>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</si>
  <si>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</si>
  <si>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</si>
  <si>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</si>
  <si>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</si>
  <si>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</si>
  <si>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</si>
  <si>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</si>
  <si>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</si>
  <si>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</si>
  <si>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</si>
  <si>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</si>
  <si>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</si>
  <si>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</si>
  <si>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</si>
  <si>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</si>
  <si>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</si>
  <si>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</si>
  <si>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</si>
  <si>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</si>
  <si>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</si>
  <si>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</si>
  <si>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</si>
  <si>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</si>
  <si>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</si>
  <si>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</si>
  <si>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</si>
  <si>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</si>
  <si>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</si>
  <si>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</si>
  <si>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</si>
  <si>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</si>
  <si>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</si>
  <si>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</si>
  <si>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</si>
  <si>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</si>
  <si>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</si>
  <si>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</si>
  <si>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</si>
  <si>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</si>
  <si>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</si>
  <si>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</si>
  <si>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</si>
  <si>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</si>
  <si>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</si>
  <si>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</si>
  <si>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</si>
  <si>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</si>
  <si>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</si>
  <si>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</si>
  <si>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</si>
  <si>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</si>
  <si>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</si>
  <si>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</si>
  <si>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</si>
  <si>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</si>
  <si>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</si>
  <si>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</si>
  <si>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</si>
  <si>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</si>
  <si>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</si>
  <si>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</si>
  <si>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</si>
  <si>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</si>
  <si>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</si>
  <si>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</si>
  <si>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</si>
  <si>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</si>
  <si>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</si>
  <si>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</si>
  <si>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</si>
  <si>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</si>
  <si>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</si>
  <si>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</si>
  <si>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</si>
  <si>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</si>
  <si>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</si>
  <si>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</si>
  <si>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</si>
  <si>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</si>
  <si>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</si>
  <si>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</si>
  <si>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</si>
  <si>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</si>
  <si>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</si>
  <si>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</si>
  <si>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</si>
  <si>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</si>
  <si>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</si>
  <si>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</si>
  <si>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</si>
  <si>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</si>
  <si>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</si>
  <si>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</si>
  <si>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</si>
  <si>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</si>
  <si>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</si>
  <si>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</si>
  <si>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</si>
  <si>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</si>
  <si>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</si>
  <si>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</si>
  <si>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</si>
  <si>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</si>
  <si>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</si>
  <si>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</si>
  <si>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</si>
  <si>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</si>
  <si>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</si>
  <si>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</si>
  <si>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</si>
  <si>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</si>
  <si>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</si>
  <si>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</si>
  <si>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</si>
  <si>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</si>
  <si>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</si>
  <si>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</si>
  <si>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</si>
  <si>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</si>
  <si>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</si>
  <si>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</si>
  <si>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</si>
  <si>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</si>
  <si>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</si>
  <si>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</si>
  <si>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</si>
  <si>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</si>
  <si>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</si>
  <si>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</si>
  <si>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</si>
  <si>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</si>
  <si>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</si>
  <si>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</si>
  <si>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</si>
  <si>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</si>
  <si>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</si>
  <si>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</si>
  <si>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</si>
  <si>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</si>
  <si>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</si>
  <si>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</si>
  <si>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</si>
  <si>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</si>
  <si>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</si>
  <si>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</si>
  <si>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</si>
  <si>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</si>
  <si>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</si>
  <si>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</si>
  <si>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</si>
  <si>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</si>
  <si>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</si>
  <si>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</si>
  <si>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</si>
  <si>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</si>
  <si>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</si>
  <si>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</si>
  <si>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</si>
  <si>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</si>
  <si>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</si>
  <si>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</si>
  <si>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</si>
  <si>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</si>
  <si>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</si>
  <si>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</si>
  <si>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</si>
  <si>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</si>
  <si>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</si>
  <si>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</si>
  <si>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</si>
  <si>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</si>
  <si>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</si>
  <si>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</si>
  <si>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</si>
  <si>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</si>
  <si>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</si>
  <si>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</si>
  <si>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</si>
  <si>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</si>
  <si>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</si>
  <si>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</si>
  <si>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</si>
  <si>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</si>
  <si>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</si>
  <si>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</si>
  <si>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</si>
  <si>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</si>
  <si>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</si>
  <si>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</si>
  <si>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</si>
  <si>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</si>
  <si>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</si>
  <si>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</si>
  <si>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</si>
  <si>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</si>
  <si>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</si>
  <si>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</si>
  <si>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</si>
  <si>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</si>
  <si>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</si>
  <si>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</si>
  <si>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</si>
  <si>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</si>
  <si>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</si>
  <si>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</si>
  <si>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</si>
  <si>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</si>
  <si>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</si>
  <si>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</si>
  <si>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</si>
  <si>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</si>
  <si>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</si>
  <si>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</si>
  <si>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</si>
  <si>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</si>
  <si>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</si>
  <si>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</si>
  <si>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</si>
  <si>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</si>
  <si>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</si>
  <si>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</si>
  <si>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</si>
  <si>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</si>
  <si>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</si>
  <si>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</si>
  <si>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</si>
  <si>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</si>
  <si>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</si>
  <si>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</si>
  <si>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</si>
  <si>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</si>
  <si>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</si>
  <si>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</si>
  <si>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</si>
  <si>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</si>
  <si>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</si>
  <si>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</si>
  <si>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</si>
  <si>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</si>
  <si>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</si>
  <si>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</si>
  <si>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</si>
  <si>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</si>
  <si>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</si>
  <si>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</si>
  <si>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</si>
  <si>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</si>
  <si>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</si>
  <si>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</si>
  <si>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</si>
  <si>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</si>
  <si>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</si>
  <si>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</si>
  <si>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</si>
  <si>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</si>
  <si>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</si>
  <si>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</si>
  <si>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</si>
  <si>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</si>
  <si>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</si>
  <si>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</si>
  <si>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</si>
  <si>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</si>
  <si>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</si>
  <si>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</si>
  <si>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</si>
  <si>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</si>
  <si>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</si>
  <si>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</si>
  <si>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</si>
  <si>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</si>
  <si>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</si>
  <si>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</si>
  <si>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</si>
  <si>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</si>
  <si>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</si>
  <si>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</si>
  <si>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</si>
  <si>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</si>
  <si>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</si>
  <si>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</si>
  <si>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</si>
  <si>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</si>
  <si>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</si>
  <si>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</si>
  <si>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</si>
  <si>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</si>
  <si>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</si>
  <si>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</si>
  <si>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</si>
  <si>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</si>
  <si>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</si>
  <si>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</si>
  <si>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</si>
  <si>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</si>
  <si>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</si>
  <si>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</si>
  <si>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</si>
  <si>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</si>
  <si>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</si>
  <si>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</si>
  <si>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</si>
  <si>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</si>
  <si>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</si>
  <si>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</si>
  <si>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</si>
  <si>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</si>
  <si>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</si>
  <si>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</si>
  <si>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</si>
  <si>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</si>
  <si>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</si>
  <si>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</si>
  <si>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</si>
  <si>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</si>
  <si>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</si>
  <si>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</si>
  <si>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</si>
  <si>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</si>
  <si>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</si>
  <si>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</si>
  <si>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</si>
  <si>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</si>
  <si>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</si>
  <si>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</si>
  <si>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</si>
  <si>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</si>
  <si>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</si>
  <si>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</si>
  <si>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</si>
  <si>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</si>
  <si>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</si>
  <si>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</si>
  <si>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</si>
  <si>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</si>
  <si>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</si>
  <si>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</si>
  <si>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</si>
  <si>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</si>
  <si>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</si>
  <si>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</si>
  <si>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</si>
  <si>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</si>
  <si>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</si>
  <si>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</si>
  <si>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</si>
  <si>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</si>
  <si>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</si>
  <si>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</si>
  <si>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</si>
  <si>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</si>
  <si>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</si>
  <si>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</si>
  <si>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</si>
  <si>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</si>
  <si>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</si>
  <si>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</si>
  <si>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</si>
  <si>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</si>
  <si>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</si>
  <si>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</si>
  <si>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</si>
  <si>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</si>
  <si>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</si>
  <si>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</si>
  <si>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</si>
  <si>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</si>
  <si>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</si>
  <si>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</si>
  <si>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</si>
  <si>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</si>
  <si>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</si>
  <si>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</si>
  <si>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</si>
  <si>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</si>
  <si>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</si>
  <si>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</si>
  <si>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PCM-20251005-00002295</t>
  </si>
  <si>
    <t>3G &amp; LTE sector down due to power alarm // EM team on the way ETA 15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</si>
  <si>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</si>
  <si>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</si>
  <si>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</si>
  <si>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</si>
  <si>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</si>
  <si>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</si>
  <si>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</si>
  <si>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</si>
  <si>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</si>
  <si>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</si>
  <si>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TT-20251005-01646</t>
  </si>
  <si>
    <t xml:space="preserve">EM team need 50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</si>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</sst>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272.71068078703684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45935.659106712963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45935.659106712963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45935.659106712963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45935.659106712963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45935.659106712963</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45935.659106712963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45935.659106712963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45935.659106712963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45935.659106712963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45935.659106712963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45935.659106712963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45935.659106712963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45935.659106712963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45935.659106712963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45935.659106712963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45935.659106712963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45935.659106712963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45935.659106712963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45935.659106712963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45935.659106712963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45935.659106712963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45935.659106712963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45935.659106712963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45935.659106712963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45935.659106712963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45935.659106712963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45935.659106712963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45935.659106712963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45935.659106712963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244.00732430555217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128.93202337963157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110.6592687500015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0.2269886574067641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7.7625231482670642E-2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45935.659106712963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45935.659106712963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45935.659106712963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45935.659106712963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45935.659106712963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45935.659106712963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45935.659106712963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45935.659106712963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45935.659106712963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45935.659106712963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45935.659106712963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45935.659106712963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45935.659106712963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45935.659106712963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45935.659106712963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45935.659106712963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45935.659106712963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45935.659106712963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45935.659106712963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45935.659106712963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45935.659106712963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45935.659106712963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45935.659106712963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45935.659106712963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45935.659106712963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45935.659106712963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45935.659106712963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45935.659106712963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45935.659106712963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45935.659106712963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45935.659106712963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45935.659106712963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45935.659106712963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45935.659106712963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45935.659106712963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45935.659106712963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45935.659106712963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45935.659106712963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45935.659106712963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45935.659106712963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45935.659106712963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45935.659106712963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45935.659106712963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45935.659106712963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45935.659106712963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45935.659106712963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45935.659106712963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45935.659106712963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45935.659106712963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45935.659106712963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45935.659106712963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45935.659106712963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45935.659106712963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45935.659106712963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45935.659106712963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45935.659106712963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45935.659106712963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45935.659106712963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45935.659106712963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45935.659106712963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45935.659106712963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45935.659106712963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45935.659106712963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45935.659106712963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45935.659106712963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45935.659106712963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45935.659106712963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45935.659106712963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45935.659106712963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45935.659106712963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45935.659106712963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45935.659106712963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45935.659106712963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45935.659106712963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45935.659106712963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45935.659106712963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45935.659106712963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45935.659106712963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45935.659106712963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45935.659106712963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45935.659106712963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45935.659106712963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45935.659106712963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45935.659106712963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45935.659106712963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45935.659106712963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45935.659106712963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45935.659106712963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45935.659106712963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45935.659106712963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45935.659106712963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45935.659106712963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45935.659106712963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45935.659106712963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45935.659106712963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45935.659106712963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45935.659106712963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45935.659106712963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45935.659106712963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45935.659106712963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45935.659106712963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45935.659106712963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45935.659106712963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45935.659106712963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45935.659106712963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45935.659106712963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45935.659106712963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45935.659106712963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45935.659106712963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45935.659106712963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45935.659106712963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45935.659106712963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45935.659106712963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45935.659106712963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45935.659106712963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45935.659106712963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45935.659106712963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45935.659106712963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45935.659106712963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45935.659106712963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45935.659106712963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45935.659106712963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45935.659106712963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45935.659106712963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45935.659106712963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45935.659106712963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45935.659106712963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45935.659106712963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45935.659106712963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45935.659106712963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45935.659106712963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45935.659106712963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45935.659106712963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45935.659106712963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45935.659106712963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45935.659106712963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45935.659106712963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45935.659106712963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45935.659106712963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45935.659106712963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45935.659106712963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45935.659106712963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45935.659106712963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45935.659106712963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45935.659106712963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45935.659106712963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45935.659106712963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45935.659106712963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45935.659106712963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45935.659106712963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45935.659106712963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45935.659106712963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45935.659106712963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45935.659106712963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45935.659106712963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45935.659106712963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45935.659106712963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45935.659106712963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45935.659106712963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45935.659106712963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45935.659106712963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45935.659106712963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45935.659106712963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45935.659106712963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45935.659106712963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45935.659106712963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45935.659106712963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45935.659106712963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45935.659106712963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45935.659106712963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45935.659106712963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45935.659106712963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45935.659106712963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45935.659106712963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45935.659106712963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45935.659106712963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45935.659106712963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45935.659106712963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45935.659106712963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45935.659106712963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45935.659106712963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45935.659106712963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45935.659106712963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45935.659106712963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45935.659106712963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45935.659106712963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45935.659106712963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45935.659106712963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45935.659106712963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45935.659106712963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45935.659106712963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45935.659106712963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45935.659106712963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45935.659106712963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45935.659106712963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45935.659106712963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45935.659106712963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45935.659106712963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45935.659106712963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45935.659106712963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45935.659106712963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45935.659106712963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45935.659106712963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45935.659106712963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45935.659106712963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45935.659106712963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45935.659106712963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45935.659106712963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45935.659106712963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45935.659106712963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45935.659106712963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45935.659106712963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45935.659106712963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45935.659106712963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45935.659106712963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45935.659106712963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45935.659106712963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45935.659106712963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45935.659106712963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45935.659106712963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45935.659106712963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45935.659106712963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45935.659106712963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45935.659106712963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45935.659106712963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45935.659106712963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45935.659106712963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45935.659106712963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45935.659106712963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45935.659106712963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45935.659106712963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45935.659106712963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45935.659106712963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45935.659106712963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45935.659106712963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45935.659106712963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45935.659106712963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45935.659106712963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45935.659106712963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45935.659106712963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45935.659106712963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45935.659106712963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45935.659106712963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45935.659106712963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45935.659106712963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45935.659106712963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45935.659106712963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45935.659106712963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45935.659106712963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45935.659106712963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45935.659106712963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45935.659106712963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45935.659106712963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45935.659106712963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45935.659106712963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45935.659106712963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45935.659106712963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45935.659106712963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45935.659106712963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45935.659106712963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45935.659106712963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45935.659106712963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45935.659106712963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45935.659106712963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45935.659106712963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45935.659106712963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45935.659106712963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45935.659106712963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45935.659106712963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45935.659106712963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45935.659106712963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45935.659106712963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45935.659106712963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45935.659106712963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45935.659106712963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45935.659106712963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45935.659106712963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45935.659106712963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45935.659106712963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45935.659106712963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45935.659106712963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45935.659106712963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45935.659106712963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45935.659106712963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45935.659106712963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45935.659106712963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45935.659106712963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45935.659106712963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14214</v>
      </c>
      <c r="E2" s="18" t="s">
        <v>38964</v>
      </c>
      <c r="F2" s="20">
        <v>45935.653402777774</v>
      </c>
      <c r="G2" s="21">
        <f t="shared" ref="G2:G50" ca="1" si="0">IFERROR(NOW()-F2,"-")</f>
        <v>5.7039351886487566E-3</v>
      </c>
      <c r="H2" s="22">
        <v>45935.639849537038</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45935.659106712963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45935.659106712963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45935.659106712963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45935.659106712963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45935.659106712963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45935.659106712963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45935.659106712963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45935.659106712963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45935.659106712963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45935.659106712963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45935.659106712963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45935.659106712963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45935.659106712963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45935.659106712963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45935.659106712963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45935.659106712963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45935.659106712963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45935.659106712963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45935.659106712963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45935.659106712963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45935.659106712963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45935.659106712963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45935.659106712963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45935.659106712963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45935.659106712963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45935.659106712963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45935.659106712963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45935.659106712963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45935.659106712963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45935.659106712963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45935.659106712963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45935.659106712963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45935.659106712963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45935.659106712963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45935.659106712963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45935.659106712963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45935.659106712963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45935.659106712963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45935.659106712963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45935.659106712963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45935.659106712963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45935.659106712963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45935.659106712963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45935.659106712963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45935.659106712963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45935.659106712963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45935.659106712963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45935.659106712963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45935.659106712963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45935.659106712963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45935.659106712963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45935.659106712963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45935.659106712963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45935.659106712963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45935.659106712963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45935.659106712963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45935.659106712963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45935.659106712963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45935.659106712963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45935.659106712963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45935.659106712963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45935.659106712963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45935.659106712963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45935.659106712963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45935.659106712963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45935.659106712963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45935.659106712963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45935.659106712963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45935.659106712963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45935.659106712963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45935.659106712963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45935.659106712963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45935.659106712963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45935.659106712963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45935.659106712963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45935.659106712963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45935.659106712963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45935.659106712963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45935.659106712963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45935.659106712963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45935.659106712963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45935.659106712963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45935.659106712963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45935.659106712963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45935.659106712963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45935.659106712963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45935.659106712963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45935.659106712963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45935.659106712963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45935.659106712963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45935.659106712963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45935.659106712963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45935.659106712963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45935.659106712963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45935.659106712963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45935.659106712963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45935.659106712963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45935.659106712963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45935.659106712963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45935.659106712963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45935.659106712963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45935.659106712963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45935.659106712963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45935.659106712963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45935.659106712963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45935.659106712963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45935.659106712963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45935.659106712963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45935.659106712963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45935.659106712963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45935.659106712963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45935.659106712963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45935.659106712963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45935.659106712963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45935.659106712963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45935.659106712963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45935.659106712963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45935.659106712963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45935.659106712963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45935.659106712963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45935.659106712963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45935.659106712963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45935.659106712963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45935.659106712963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45935.659106712963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45935.659106712963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45935.659106712963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45935.659106712963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45935.659106712963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45935.659106712963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45935.659106712963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45935.659106712963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45935.659106712963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45935.659106712963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45935.659106712963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45935.659106712963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45935.659106712963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45935.659106712963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45935.659106712963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45935.659106712963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45935.659106712963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45935.659106712963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45935.659106712963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45935.659106712963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45935.659106712963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45935.659106712963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45935.659106712963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45935.659106712963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45935.659106712963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45935.659106712963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45935.659106712963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45935.659106712963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45935.659106712963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45935.659106712963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45935.659106712963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45935.659106712963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45935.659106712963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45935.659106712963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45935.659106712963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45935.659106712963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45935.659106712963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45935.659106712963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45935.659106712963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45935.659106712963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45935.659106712963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45935.659106712963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45935.659106712963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45935.659106712963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45935.659106712963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45935.659106712963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45935.659106712963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45935.659106712963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45935.659106712963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45935.659106712963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45935.659106712963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45935.659106712963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45935.659106712963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45935.659106712963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45935.659106712963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45935.659106712963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45935.659106712963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45935.659106712963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45935.659106712963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45935.659106712963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45935.659106712963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45935.659106712963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45935.659106712963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45935.659106712963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45935.659106712963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45935.659106712963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45935.659106712963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45935.659106712963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45935.659106712963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45935.659106712963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45935.659106712963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45935.659106712963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45935.659106712963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45935.659106712963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45935.659106712963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45935.659106712963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45935.659106712963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45935.659106712963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45935.659106712963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45935.659106712963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45935.659106712963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45935.659106712963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45935.659106712963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45935.659106712963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45935.659106712963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45935.659106712963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45935.659106712963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45935.659106712963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45935.659106712963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45935.659106712963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45935.659106712963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45935.659106712963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45935.659106712963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45935.659106712963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45935.659106712963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45935.659106712963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45935.659106712963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45935.659106712963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45935.659106712963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45935.659106712963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45935.659106712963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45935.659106712963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45935.659106712963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45935.659106712963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45935.659106712963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45935.659106712963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45935.659106712963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45935.659106712963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45935.659106712963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45935.659106712963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45935.659106712963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45935.659106712963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45935.659106712963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45935.659106712963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45935.659106712963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45935.659106712963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45935.659106712963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45935.659106712963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45935.659106712963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45935.659106712963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45935.659106712963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45935.659106712963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45935.659106712963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45935.659106712963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45935.659106712963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45935.659106712963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45935.659106712963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45935.659106712963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45935.659106712963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45935.659106712963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45935.659106712963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45935.659106712963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45935.659106712963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45935.659106712963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45935.659106712963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45935.659106712963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45935.659106712963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45935.659106712963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45935.659106712963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45935.659106712963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45935.659106712963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45935.659106712963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45935.659106712963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45935.659106712963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45935.659106712963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45935.659106712963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45935.659106712963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45935.659106712963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45935.659106712963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45935.659106712963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45935.659106712963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45935.659106712963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45935.659106712963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45935.659106712963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45935.659106712963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45935.659106712963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45935.659106712963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45935.659106712963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45935.659106712963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45935.659106712963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45935.659106712963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45935.659106712963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45935.659106712963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45935.659106712963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45935.659106712963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45935.659106712963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45935.659106712963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45935.659106712963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45935.659106712963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45935.659106712963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45935.659106712963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45935.659106712963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45935.659106712963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45935.659106712963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45935.659106712963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45935.659106712963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45935.659106712963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45935.659106712963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45935.659106712963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45935.659106712963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45935.659106712963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45935.659106712963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45935.659106712963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45935.659106712963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45935.659106712963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45935.659106712963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45935.659106712963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45935.659106712963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45935.659106712963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45935.659106712963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45935.659106712963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45935.659106712963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45935.659106712963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45935.659106712963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45935.659106712963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45935.659106712963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45935.659106712963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45935.659106712963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45935.659106712963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45935.659106712963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45935.659106712963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45935.659106712963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45935.659106712963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45935.659106712963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45935.659106712963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45935.659106712963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45935.659106712963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45935.659106712963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45935.659106712963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45935.659106712963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45935.659106712963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45935.659106712963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45935.659106712963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45935.659106712963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45935.659106712963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45935.659106712963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45935.659106712963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45935.659106712963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45935.659106712963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45935.659106712963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45935.659106712963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45935.659106712963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45935.659106712963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45935.659106712963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45935.659106712963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45935.659106712963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45935.659106712963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45935.659106712963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45935.659106712963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45935.659106712963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45935.659106712963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45935.659106712963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45935.659106712963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45935.659106712963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45935.659106712963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45935.659106712963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45935.659106712963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45935.659106712963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45935.659106712963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45935.659106712963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45935.659106712963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45935.659106712963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45935.659106712963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45935.659106712963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45935.659106712963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45935.659106712963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45935.659106712963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45935.659106712963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45935.659106712963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45935.659106712963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45935.659106712963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45935.659106712963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45935.659106712963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45935.659106712963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45935.659106712963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45935.659106712963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45935.659106712963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45935.659106712963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45935.659106712963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45935.659106712963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45935.659106712963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45935.659106712963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45935.659106712963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45935.659106712963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45935.659106712963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45935.659106712963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45935.659106712963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45935.659106712963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45935.659106712963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45935.659106712963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45935.659106712963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45935.659106712963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45935.659106712963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45935.659106712963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45935.659106712963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45935.659106712963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45935.659106712963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45935.659106712963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45935.659106712963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45935.659106712963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45935.659106712963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45935.659106712963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45935.659106712963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45935.659106712963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45935.659106712963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45935.659106712963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45935.659106712963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45935.659106712963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45935.659106712963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45935.659106712963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45935.659106712963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45935.659106712963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45935.659106712963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45935.659106712963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45935.659106712963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45935.659106712963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45935.659106712963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45935.659106712963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45935.659106712963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45935.659106712963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45935.659106712963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45935.659106712963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45935.659106712963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45935.659106712963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45935.659106712963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45935.659106712963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45935.659106712963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45935.659106712963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45935.659106712963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45935.659106712963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45935.659106712963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45935.659106712963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45935.659106712963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45935.659106712963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45935.659106712963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45935.659106712963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45935.659106712963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45935.659106712963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45935.659106712963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45935.659106712963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45935.659106712963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45935.659106712963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45935.659106712963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45935.659106712963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45935.659106712963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45935.659106712963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45935.659106712963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45935.659106712963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45935.659106712963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45935.659106712963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45935.659106712963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45935.659106712963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45935.659106712963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45935.659106712963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45935.659106712963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45935.659106712963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45935.659106712963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45935.659106712963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45935.659106712963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45935.659106712963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45935.659106712963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45935.659106712963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45935.659106712963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45935.659106712963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45935.659106712963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45935.659106712963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45935.659106712963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45935.659106712963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45935.659106712963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45935.659106712963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45935.659106712963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45935.659106712963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45935.659106712963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45935.659106712963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45935.659106712963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45935.659106712963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45935.659106712963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45935.659106712963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45935.659106712963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45935.659106712963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45935.659106712963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45935.659106712963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45935.659106712963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45935.659106712963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45935.659106712963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45935.659106712963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45935.659106712963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45935.659106712963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45935.659106712963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45935.659106712963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45935.659106712963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45935.659106712963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45935.659106712963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45935.659106712963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45935.659106712963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45935.659106712963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45935.659106712963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45935.659106712963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45935.659106712963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45935.659106712963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45935.659106712963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45935.659106712963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45935.659106712963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45935.659106712963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45935.659106712963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45935.659106712963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45935.659106712963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45935.659106712963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45935.659106712963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45935.659106712963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45935.659106712963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45935.659106712963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45935.659106712963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45935.659106712963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45935.659106712963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45935.659106712963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45935.659106712963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45935.659106712963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45935.659106712963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45935.659106712963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45935.659106712963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45935.659106712963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45935.659106712963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45935.659106712963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45935.659106712963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45935.659106712963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45935.659106712963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45935.659106712963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45935.659106712963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45935.659106712963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45935.659106712963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45935.659106712963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45935.659106712963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45935.659106712963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45935.659106712963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45935.659106712963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45935.659106712963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45935.659106712963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45935.659106712963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45935.659106712963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45935.659106712963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45935.659106712963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45935.659106712963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45935.659106712963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45935.659106712963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45935.659106712963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45935.659106712963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45935.659106712963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45935.659106712963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45935.659106712963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45935.659106712963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45935.659106712963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45935.659106712963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45935.659106712963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45935.659106712963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45935.659106712963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45935.659106712963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45935.659106712963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45935.659106712963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45935.659106712963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45935.659106712963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45935.659106712963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45935.659106712963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45935.659106712963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45935.659106712963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45935.659106712963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45935.659106712963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45935.659106712963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45935.659106712963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45935.659106712963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45935.659106712963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45935.659106712963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45935.659106712963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45935.659106712963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45935.659106712963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45935.659106712963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45935.659106712963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45935.659106712963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45935.659106712963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45935.659106712963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45935.659106712963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45935.659106712963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45935.659106712963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45935.659106712963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45935.659106712963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45935.659106712963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45935.659106712963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45935.659106712963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45935.659106712963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45935.659106712963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45935.659106712963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45935.659106712963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45935.659106712963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45935.659106712963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45935.659106712963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45935.659106712963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45935.659106712963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45935.659106712963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45935.659106712963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45935.659106712963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45935.659106712963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45935.659106712963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45935.659106712963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45935.659106712963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45935.659106712963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45935.659106712963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45935.659106712963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45935.659106712963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45935.659106712963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45935.659106712963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45935.659106712963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45935.659106712963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45935.659106712963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45935.659106712963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45935.659106712963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45935.659106712963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45935.659106712963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45935.659106712963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45935.659106712963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45935.659106712963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45935.659106712963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45935.659106712963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45935.659106712963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45935.659106712963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45935.659106712963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45935.659106712963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45935.659106712963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45935.659106712963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45935.659106712963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45935.659106712963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45935.659106712963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45935.659106712963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45935.659106712963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45935.659106712963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45935.659106712963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45935.659106712963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45935.659106712963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45935.659106712963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45935.659106712963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45935.659106712963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45935.659106712963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45935.659106712963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45935.659106712963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45935.659106712963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45935.659106712963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45935.659106712963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45935.659106712963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45935.659106712963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45935.659106712963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45935.659106712963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45935.659106712963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45935.659106712963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45935.659106712963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45935.659106712963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45935.659106712963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45935.659106712963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45935.659106712963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45935.659106712963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45935.659106712963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45935.659106712963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45935.659106712963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45935.659106712963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45935.659106712963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45935.659106712963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45935.659106712963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45935.659106712963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45935.659106712963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45935.659106712963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45935.659106712963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45935.659106712963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45935.659106712963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45935.659106712963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45935.659106712963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45935.659106712963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45935.659106712963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45935.659106712963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45935.659106712963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45935.659106712963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45935.659106712963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45935.659106712963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45935.659106712963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45935.659106712963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45935.659106712963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45935.659106712963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45935.659106712963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45935.659106712963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45935.659106712963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45935.659106712963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45935.659106712963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45935.659106712963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45935.659106712963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45935.659106712963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45935.659106712963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45935.659106712963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45935.659106712963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45935.659106712963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45935.659106712963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45935.659106712963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45935.659106712963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45935.659106712963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45935.659106712963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45935.659106712963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45935.659106712963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45935.659106712963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45935.659106712963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45935.659106712963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45935.659106712963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45935.659106712963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45935.659106712963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45935.659106712963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45935.659106712963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45935.659106712963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45935.659106712963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45935.659106712963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45935.659106712963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45935.659106712963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45935.659106712963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45935.659106712963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45935.659106712963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45935.659106712963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45935.659106712963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45935.659106712963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45935.659106712963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45935.659106712963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45935.659106712963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45935.659106712963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45935.659106712963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45935.659106712963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45935.659106712963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45935.659106712963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45935.659106712963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45935.659106712963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45935.659106712963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45935.659106712963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45935.659106712963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45935.659106712963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45935.659106712963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45935.659106712963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45935.659106712963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45935.659106712963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45935.659106712963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45935.659106712963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45935.659106712963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45935.659106712963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45935.659106712963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45935.659106712963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45935.659106712963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45935.659106712963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45935.659106712963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45935.659106712963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45935.659106712963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45935.659106712963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45935.659106712963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45935.659106712963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45935.659106712963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45935.659106712963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45935.659106712963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45935.659106712963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45935.659106712963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45935.659106712963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45935.659106712963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45935.659106712963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45935.659106712963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45935.659106712963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45935.659106712963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45935.659106712963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45935.659106712963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45935.659106712963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45935.659106712963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45935.659106712963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45935.659106712963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45935.659106712963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45935.659106712963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45935.659106712963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45935.659106712963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45935.659106712963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45935.659106712963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45935.659106712963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45935.659106712963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45935.659106712963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45935.659106712963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45935.659106712963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45935.659106712963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45935.659106712963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45935.659106712963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45935.659106712963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45935.659106712963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45935.659106712963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45935.659106712963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45935.659106712963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45935.659106712963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45935.659106712963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45935.659106712963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45935.659106712963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45935.659106712963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45935.659106712963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45935.659106712963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45935.659106712963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45935.659106712963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45935.659106712963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45935.659106712963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45935.659106712963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45935.659106712963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45935.659106712963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45935.659106712963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45935.659106712963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45935.659106712963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45935.659106712963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45935.659106712963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45935.659106712963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45935.659106712963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45935.659106712963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45935.659106712963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45935.659106712963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45935.659106712963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45935.659106712963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45935.659106712963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45935.659106712963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45935.659106712963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45935.659106712963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45935.659106712963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45935.659106712963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45935.659106712963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45935.659106712963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45935.659106712963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45935.659106712963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45935.659106712963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45935.659106712963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45935.659106712963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45935.659106712963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45935.659106712963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45935.659106712963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45935.659106712963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45935.659106712963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45935.659106712963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45935.659106712963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45935.659106712963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45935.659106712963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45935.659106712963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45935.659106712963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45935.659106712963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45935.659106712963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45935.659106712963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45935.659106712963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45935.659106712963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45935.659106712963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45935.659106712963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45935.659106712963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45935.659106712963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45935.659106712963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45935.659106712963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45935.659106712963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45935.659106712963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45935.659106712963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45935.659106712963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45935.659106712963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45935.659106712963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45935.659106712963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45935.659106712963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45935.659106712963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45935.659106712963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45935.659106712963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45935.659106712963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45935.659106712963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45935.659106712963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45935.659106712963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45935.659106712963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45935.659106712963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45935.659106712963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45935.659106712963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45935.659106712963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45935.659106712963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45935.659106712963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45935.659106712963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45935.659106712963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45935.659106712963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45935.659106712963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45935.659106712963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45935.659106712963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45935.659106712963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45935.659106712963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45935.659106712963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45935.659106712963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45935.659106712963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45935.659106712963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45935.659106712963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45935.659106712963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45935.659106712963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45935.659106712963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45935.659106712963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45935.659106712963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45935.659106712963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45935.659106712963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45935.659106712963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45935.659106712963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45935.659106712963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45935.659106712963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45935.659106712963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45935.659106712963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45935.659106712963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45935.659106712963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45935.659106712963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45935.659106712963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45935.659106712963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45935.659106712963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45935.659106712963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45935.659106712963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45935.659106712963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45935.659106712963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45935.659106712963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45935.659106712963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45935.659106712963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45935.659106712963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45935.659106712963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45935.659106712963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45935.659106712963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45935.659106712963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45935.659106712963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45935.659106712963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45935.659106712963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45935.659106712963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45935.659106712963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45935.659106712963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45935.659106712963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45935.659106712963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45935.659106712963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45935.659106712963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45935.659106712963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45935.659106712963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45935.659106712963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45935.659106712963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45935.659106712963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45935.659106712963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45935.659106712963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45935.659106712963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45935.659106712963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45935.659106712963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45935.659106712963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45935.659106712963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45935.659106712963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45935.659106712963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45935.659106712963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45935.659106712963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45935.659106712963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45935.659106712963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45935.659106712963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45935.659106712963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45935.659106712963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45935.659106712963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45935.659106712963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45935.659106712963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45935.659106712963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45935.659106712963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45935.659106712963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45935.659106712963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45935.659106712963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45935.659106712963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45935.659106712963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45935.659106712963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45935.659106712963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45935.659106712963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45935.659106712963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45935.659106712963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45935.659106712963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45935.659106712963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45935.659106712963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45935.659106712963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45935.659106712963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45935.659106712963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45935.659106712963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45935.659106712963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45935.659106712963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45935.659106712963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45935.659106712963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45935.659106712963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45935.659106712963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45935.659106712963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45935.659106712963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45935.659106712963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45935.659106712963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45935.659106712963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45935.659106712963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45935.659106712963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45935.659106712963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45935.659106712963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45935.659106712963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45935.659106712963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45935.659106712963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45935.659106712963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45935.659106712963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45935.659106712963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45935.659106712963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45935.659106712963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45935.659106712963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45935.659106712963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45935.659106712963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45935.659106712963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45935.659106712963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45935.659106712963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45935.659106712963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45935.659106712963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45935.659106712963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45935.659106712963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45935.659106712963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45935.659106712963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45935.659106712963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45935.659106712963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45935.659106712963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45935.659106712963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45935.659106712963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45935.659106712963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45935.659106712963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45935.659106712963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45935.659106712963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45935.659106712963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45935.659106712963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45935.659106712963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45935.659106712963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45935.659106712963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45935.659106712963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45935.659106712963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45935.659106712963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45935.659106712963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45935.659106712963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45935.659106712963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45935.659106712963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45935.659106712963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45935.659106712963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45935.659106712963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45935.659106712963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45935.659106712963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45935.659106712963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45935.659106712963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45935.659106712963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45935.659106712963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45935.659106712963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45935.659106712963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45935.659106712963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45935.659106712963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45935.659106712963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45935.659106712963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45935.659106712963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45935.659106712963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45935.659106712963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45935.659106712963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45935.659106712963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45935.659106712963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45935.659106712963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45935.659106712963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45935.659106712963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45935.659106712963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45935.659106712963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45935.659106712963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45935.659106712963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45935.659106712963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45935.659106712963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45935.659106712963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45935.659106712963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45935.659106712963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45935.659106712963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45935.659106712963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45935.659106712963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45935.659106712963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45935.659106712963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45935.659106712963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45935.659106712963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45935.659106712963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45935.659106712963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45935.659106712963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45935.659106712963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45935.659106712963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45935.659106712963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45935.659106712963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45935.659106712963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45935.659106712963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45935.659106712963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45935.659106712963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45935.659106712963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45935.659106712963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45935.659106712963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45935.659106712963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45935.659106712963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45935.659106712963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45935.659106712963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45935.659106712963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45935.659106712963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45935.659106712963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45935.659106712963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45935.659106712963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45935.659106712963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45935.659106712963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45935.659106712963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45935.659106712963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45935.659106712963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45935.659106712963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45935.659106712963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45935.659106712963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45935.659106712963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45935.659106712963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45935.659106712963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45935.659106712963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45935.659106712963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45935.659106712963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45935.659106712963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45935.659106712963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45935.659106712963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45935.659106712963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45935.659106712963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45935.659106712963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45935.659106712963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45935.659106712963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45935.659106712963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45935.659106712963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45935.659106712963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45935.659106712963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45935.659106712963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45935.659106712963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45935.659106712963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45935.659106712963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45935.659106712963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45935.659106712963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45935.659106712963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45935.659106712963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45935.659106712963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45935.659106712963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45935.659106712963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45935.659106712963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45935.659106712963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45935.659106712963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45935.659106712963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45935.659106712963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45935.659106712963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45935.659106712963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45935.659106712963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45935.659106712963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45935.659106712963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45935.659106712963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45935.659106712963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45935.659106712963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45935.659106712963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45935.659106712963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45935.659106712963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45935.659106712963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45935.659106712963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45935.659106712963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45935.659106712963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45935.659106712963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45935.659106712963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45935.659106712963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45935.659106712963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45935.659106712963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45935.659106712963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45935.659106712963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45935.659106712963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45935.659106712963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45935.659106712963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45935.659106712963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45935.659106712963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45935.659106712963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45935.659106712963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45935.659106712963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45935.659106712963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45935.659106712963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45935.659106712963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45935.659106712963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45935.659106712963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45935.659106712963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45935.659106712963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45935.659106712963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45935.659106712963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45935.659106712963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45935.659106712963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45935.659106712963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45935.659106712963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45935.659106712963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45935.659106712963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45935.659106712963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45935.659106712963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45935.659106712963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45935.659106712963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45935.659106712963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45935.659106712963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45935.659106712963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45935.659106712963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45935.659106712963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45935.659106712963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45935.659106712963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45935.659106712963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45935.659106712963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45935.659106712963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45935.659106712963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45935.659106712963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45935.659106712963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45935.659106712963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45935.659106712963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45935.659106712963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45935.659106712963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45935.659106712963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45935.659106712963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45935.659106712963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45935.659106712963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45935.659106712963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45935.659106712963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45935.659106712963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45935.659106712963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45935.659106712963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45935.659106712963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45935.659106712963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45935.659106712963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45935.659106712963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45935.659106712963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232.17838912036677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0.50216226851625834</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0.13584282407100545</v>
      </c>
      <c r="H4" s="113">
        <v>45935.516099537039</v>
      </c>
      <c r="I4" s="110" t="str">
        <f>IFERROR(VLOOKUP(D4,DB!A:F,6,0),"")</f>
        <v>Generator-SG</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45935.659106712963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45935.659106712963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45935.659106712963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45935.659106712963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45935.659106712963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45935.659106712963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45935.659106712963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45935.659106712963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45935.659106712963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45935.659106712963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45935.659106712963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45935.659106712963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45935.659106712963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45935.659106712963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45935.659106712963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45935.659106712963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45935.659106712963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45935.659106712963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45935.659106712963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45935.659106712963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45935.659106712963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45935.659106712963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45935.659106712963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45935.659106712963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45935.659106712963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45935.659106712963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45935.659106712963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45935.659106712963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45935.659106712963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45935.659106712963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45935.659106712963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45935.659106712963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45935.659106712963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45935.659106712963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45935.659106712963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45935.659106712963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45935.659106712963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45935.659106712963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45935.659106712963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45935.659106712963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45935.659106712963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45935.659106712963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45935.659106712963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45935.659106712963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45935.659106712963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45935.659106712963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45935.659106712963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45935.659106712963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45935.659106712963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45935.659106712963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45935.659106712963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45935.659106712963</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43.827046527774655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9.4702293981463299</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2</v>
      </c>
      <c r="D4" s="37" t="s">
        <v>38301</v>
      </c>
      <c r="E4" s="37" t="s">
        <v>38964</v>
      </c>
      <c r="F4" s="38" t="s">
        <v>24</v>
      </c>
      <c r="G4" s="39" t="str">
        <f ca="1">IFERROR(NOW()-F4,"-")</f>
        <v>-</v>
      </c>
      <c r="H4" s="38">
        <v>45935.640902777777</v>
      </c>
      <c r="I4" s="37" t="str">
        <f>IFERROR(VLOOKUP(D4,DB!A:F,6,0),"")</f>
        <v>SCECO</v>
      </c>
      <c r="J4" s="37" t="str">
        <f>IFERROR(VLOOKUP(D4,DB!A:G,7,0),"")</f>
        <v>No BB Shifted</v>
      </c>
      <c r="K4" s="37" t="s">
        <v>39069</v>
      </c>
      <c r="L4" s="37" t="str">
        <f>IFERROR(VLOOKUP(D4,DB!A:I,9,0),"")</f>
        <v>Latis</v>
      </c>
      <c r="M4" s="136"/>
    </row>
    <row r="5" spans="1:13" ht="15.75">
      <c r="A5" s="37"/>
      <c r="B5" s="37" t="str">
        <f>IFERROR(VLOOKUP(D5,DB!A:K,11,0),"")</f>
        <v/>
      </c>
      <c r="C5" s="37"/>
      <c r="D5" s="140"/>
      <c r="E5" s="37"/>
      <c r="F5" s="38"/>
      <c r="G5" s="39">
        <f ca="1">IFERROR(NOW()-F5,"-")</f>
        <v>45935.659106712963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45935.659106712963</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45935.659106712963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45935.659106712963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45935.659106712963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45935.659106712963</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45935.659106712963</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45935.659106712963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45935.659106712963</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45935.659106712963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45935.659106712963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45935.659106712963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45935.659106712963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45935.659106712963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45935.659106712963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45935.659106712963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45935.659106712963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45935.659106712963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45935.659106712963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45935.659106712963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45935.659106712963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45935.659106712963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45935.659106712963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45935.659106712963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45935.659106712963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45935.659106712963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45935.659106712963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45935.659106712963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45935.659106712963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45935.659106712963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45935.659106712963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45935.659106712963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45935.659106712963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45935.659106712963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45935.659106712963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45935.659106712963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45935.659106712963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45935.659106712963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45935.659106712963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45935.659106712963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45935.659106712963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45935.659106712963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45935.659106712963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45935.659106712963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45935.659106712963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45935.659106712963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45935.659106712963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45935.659106712963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45935.659106712963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45935.659106712963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45935.659106712963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45935.659106712963</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45935.659106712963</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45935.659106712963</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45935.659106712963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45935.659106712963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45935.659106712963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45935.659106712963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45935.659106712963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45935.659106712963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45935.659106712963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45935.659106712963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45935.659106712963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45935.659106712963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45935.659106712963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45935.659106712963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45935.659106712963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45935.659106712963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45935.659106712963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45935.659106712963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45935.659106712963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45935.659106712963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45935.659106712963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45935.659106712963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45935.659106712963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45935.659106712963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45935.659106712963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45935.659106712963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45935.659106712963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45935.659106712963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45935.659106712963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45935.659106712963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45935.659106712963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45935.659106712963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45935.659106712963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45935.659106712963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45935.659106712963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45935.659106712963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45935.659106712963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45935.659106712963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45935.659106712963</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45935.659106712963</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45935.659106712963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45935.659106712963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45935.659106712963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45935.659106712963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45935.659106712963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45935.659106712963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45935.659106712963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45935.659106712963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45935.659106712963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45935.659106712963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45935.659106712963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45935.659106712963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45935.659106712963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45935.659106712963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45935.659106712963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45935.659106712963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45935.659106712963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45935.659106712963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45935.659106712963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45935.659106712963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45935.659106712963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45935.659106712963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45935.659106712963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45935.659106712963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45935.659106712963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45935.659106712963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45935.659106712963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45935.659106712963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45935.659106712963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45935.659106712963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45935.659106712963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45935.659106712963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45935.659106712963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45935.659106712963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45935.659106712963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45935.659106712963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45935.659106712963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45935.659106712963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45935.659106712963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45935.659106712963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45935.659106712963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45935.659106712963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45935.659106712963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45935.659106712963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45935.659106712963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45935.659106712963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45935.659106712963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45935.659106712963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45935.659106712963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45935.659106712963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45935.659106712963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45935.659106712963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45935.659106712963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45935.659106712963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45935.659106712963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45935.659106712963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45935.659106712963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45935.659106712963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45935.659106712963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45935.659106712963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45935.659106712963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45935.659106712963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45935.659106712963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45935.659106712963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45935.659106712963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45935.659106712963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45935.659106712963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45935.659106712963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45935.659106712963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45935.659106712963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45935.659106712963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45935.659106712963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45935.659106712963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45935.659106712963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45935.659106712963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45935.659106712963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45935.659106712963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45935.659106712963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45935.659106712963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45935.659106712963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45935.659106712963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45935.659106712963</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45935.659106712963</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8.8862594907404855</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45935.659106712963</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1.7781344907416496</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tr">
        <f>IFERROR(VLOOKUP(D5,DB!A:K,11,0),"")</f>
        <v>R6</v>
      </c>
      <c r="C5" s="137">
        <v>1</v>
      </c>
      <c r="D5" s="120" t="s">
        <v>33684</v>
      </c>
      <c r="E5" s="137" t="s">
        <v>38964</v>
      </c>
      <c r="F5" s="139">
        <v>45933.705324074072</v>
      </c>
      <c r="G5" s="89">
        <f ca="1">IFERROR(NOW()-F5,"-")</f>
        <v>1.9537826388914254</v>
      </c>
      <c r="H5" s="139">
        <v>45933.228229166663</v>
      </c>
      <c r="I5" s="120" t="str">
        <f>IFERROR(VLOOKUP(D5,DB!A:F,6,0),"")</f>
        <v>SCECO</v>
      </c>
      <c r="J5" s="120" t="str">
        <f>IFERROR(VLOOKUP(D5,DB!A:G,7,0),"")</f>
        <v>Weak</v>
      </c>
      <c r="K5" s="137" t="s">
        <v>39076</v>
      </c>
      <c r="L5" s="126" t="str">
        <f>IFERROR(VLOOKUP(D5,DB!A:I,9,0),"")</f>
        <v>Latis</v>
      </c>
    </row>
    <row r="6" spans="1:16383" ht="31.5" customHeight="1">
      <c r="A6" s="137" t="s">
        <v>39077</v>
      </c>
      <c r="B6" s="120" t="s">
        <v>5398</v>
      </c>
      <c r="C6" s="137">
        <v>1</v>
      </c>
      <c r="D6" s="120" t="s">
        <v>33408</v>
      </c>
      <c r="E6" s="137" t="s">
        <v>38964</v>
      </c>
      <c r="F6" s="138">
        <v>45934.942245370374</v>
      </c>
      <c r="G6" s="89">
        <f ca="1">IFERROR(NOW()-F6,"-")</f>
        <v>0.71686134258925449</v>
      </c>
      <c r="H6" s="139">
        <v>45934.470231481479</v>
      </c>
      <c r="I6" s="120" t="str">
        <f>IFERROR(VLOOKUP(D6,DB!A:F,6,0),"")</f>
        <v>SCECO</v>
      </c>
      <c r="J6" s="120" t="str">
        <f>IFERROR(VLOOKUP(D6,DB!A:G,7,0),"")</f>
        <v>Dead</v>
      </c>
      <c r="K6" s="137" t="s">
        <v>39072</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39078</v>
      </c>
      <c r="B7" s="120" t="str">
        <f>IFERROR(VLOOKUP(D7,DB!A:K,11,0),"")</f>
        <v>R6</v>
      </c>
      <c r="C7" s="137">
        <v>1</v>
      </c>
      <c r="D7" s="120" t="s">
        <v>31997</v>
      </c>
      <c r="E7" s="137" t="s">
        <v>39071</v>
      </c>
      <c r="F7" s="139">
        <v>45935.599016203705</v>
      </c>
      <c r="G7" s="89">
        <f ca="1">IFERROR(NOW()-F7,"-")</f>
        <v>6.0090509257861413E-2</v>
      </c>
      <c r="H7" s="139">
        <v>45935.565289351849</v>
      </c>
      <c r="I7" s="120" t="str">
        <f>IFERROR(VLOOKUP(D7,DB!A:F,6,0),"")</f>
        <v>SCECO</v>
      </c>
      <c r="J7" s="120" t="str">
        <f>IFERROR(VLOOKUP(D7,DB!A:G,7,0),"")</f>
        <v>Dead</v>
      </c>
      <c r="K7" s="137" t="s">
        <v>39079</v>
      </c>
      <c r="L7" s="126" t="str">
        <f>IFERROR(VLOOKUP(D7,DB!A:I,9,0),"")</f>
        <v>Latis</v>
      </c>
    </row>
    <row r="8" spans="1:16383" ht="31.5" customHeight="1">
      <c r="A8" s="121"/>
      <c r="B8" s="120" t="str">
        <f>IFERROR(VLOOKUP(D8,DB!A:K,11,0),"")</f>
        <v>R6</v>
      </c>
      <c r="C8" s="122">
        <v>1</v>
      </c>
      <c r="D8" s="120" t="s">
        <v>36643</v>
      </c>
      <c r="E8" s="123"/>
      <c r="F8" s="124"/>
      <c r="G8" s="89">
        <f ca="1">IFERROR(NOW()-F8,"-")</f>
        <v>45935.659106712963</v>
      </c>
      <c r="H8" s="124">
        <v>45935.613993055558</v>
      </c>
      <c r="I8" s="120" t="str">
        <f>IFERROR(VLOOKUP(D8,DB!A:F,6,0),"")</f>
        <v>SCECO</v>
      </c>
      <c r="J8" s="120" t="str">
        <f>IFERROR(VLOOKUP(D8,DB!A:G,7,0),"")</f>
        <v xml:space="preserve">Weak </v>
      </c>
      <c r="K8" s="125" t="s">
        <v>39080</v>
      </c>
      <c r="L8" s="126" t="str">
        <f>IFERROR(VLOOKUP(D8,DB!A:I,9,0),"")</f>
        <v>Latis</v>
      </c>
    </row>
    <row r="9" spans="1:16383" ht="31.5" customHeight="1">
      <c r="A9" s="121"/>
      <c r="B9" s="120" t="str">
        <f>IFERROR(VLOOKUP(D9,DB!A:K,11,0),"")</f>
        <v>R6</v>
      </c>
      <c r="C9" s="122">
        <v>1</v>
      </c>
      <c r="D9" s="120" t="s">
        <v>35574</v>
      </c>
      <c r="E9" s="123"/>
      <c r="F9" s="124"/>
      <c r="G9" s="89">
        <f ca="1">IFERROR(NOW()-F9,"-")</f>
        <v>45935.659106712963</v>
      </c>
      <c r="H9" s="124">
        <v>45935.637731481482</v>
      </c>
      <c r="I9" s="120" t="str">
        <f>IFERROR(VLOOKUP(D9,DB!A:F,6,0),"")</f>
        <v>SCECO</v>
      </c>
      <c r="J9" s="120" t="str">
        <f>IFERROR(VLOOKUP(D9,DB!A:G,7,0),"")</f>
        <v>Vandalized</v>
      </c>
      <c r="K9" s="125" t="s">
        <v>39080</v>
      </c>
      <c r="L9" s="126" t="str">
        <f>IFERROR(VLOOKUP(D9,DB!A:I,9,0),"")</f>
        <v>Latis</v>
      </c>
    </row>
    <row r="10" spans="1:16383" ht="31.5" customHeight="1">
      <c r="A10" s="121"/>
      <c r="B10" s="120" t="str">
        <f>IFERROR(VLOOKUP(D10,DB!A:K,11,0),"")</f>
        <v/>
      </c>
      <c r="C10" s="122"/>
      <c r="D10" s="120"/>
      <c r="E10" s="123"/>
      <c r="F10" s="124"/>
      <c r="G10" s="89">
        <f ca="1">IFERROR(NOW()-F10,"-")</f>
        <v>45935.659106712963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45935.659106712963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45935.659106712963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45935.659106712963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45935.659106712963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45935.659106712963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45935.659106712963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45935.659106712963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45935.659106712963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45935.659106712963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45935.659106712963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45935.659106712963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45935.659106712963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45935.659106712963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45935.659106712963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45935.659106712963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45935.659106712963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45935.659106712963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45935.659106712963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45935.659106712963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45935.659106712963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45935.659106712963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45935.659106712963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45935.659106712963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45935.659106712963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45935.659106712963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45935.659106712963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45935.659106712963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45935.659106712963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45935.659106712963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45935.659106712963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45935.659106712963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45935.659106712963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45935.659106712963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45935.659106712963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45935.659106712963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45935.659106712963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45935.659106712963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45935.659106712963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45935.659106712963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45935.659106712963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45935.659106712963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45935.659106712963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45935.659106712963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45935.659106712963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45935.659106712963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45935.659106712963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45935.659106712963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45935.659106712963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45935.659106712963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45935.659106712963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45935.659106712963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45935.659106712963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45935.659106712963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45935.659106712963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45935.659106712963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45935.659106712963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45935.659106712963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45935.659106712963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45935.659106712963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45935.659106712963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45935.659106712963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45935.659106712963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45935.659106712963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45935.659106712963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45935.659106712963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45935.659106712963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45935.659106712963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45935.659106712963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45935.659106712963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45935.659106712963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45935.659106712963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45935.659106712963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45935.659106712963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45935.659106712963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45935.659106712963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45935.659106712963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45935.659106712963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45935.659106712963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45935.659106712963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45935.659106712963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45935.659106712963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45935.659106712963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45935.659106712963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45935.659106712963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45935.659106712963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45935.659106712963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45935.659106712963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45935.659106712963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45935.659106712963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45935.659106712963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45935.659106712963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45935.659106712963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45935.659106712963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45935.659106712963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45935.659106712963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45935.659106712963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45935.659106712963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45935.659106712963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45935.659106712963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45935.659106712963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45935.659106712963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45935.659106712963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45935.659106712963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45935.659106712963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45935.659106712963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45935.659106712963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45935.659106712963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45935.659106712963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45935.659106712963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45935.659106712963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45935.659106712963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45935.659106712963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45935.659106712963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45935.659106712963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45935.659106712963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45935.659106712963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45935.659106712963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45935.659106712963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45935.659106712963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45935.659106712963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45935.659106712963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45935.659106712963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45935.659106712963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45935.659106712963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45935.659106712963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45935.659106712963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45935.659106712963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45935.659106712963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45935.659106712963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45935.659106712963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45935.659106712963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45935.659106712963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45935.659106712963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45935.659106712963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45935.659106712963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45935.659106712963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45935.659106712963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45935.659106712963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45935.659106712963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45935.659106712963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45935.659106712963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45935.659106712963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45935.659106712963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45935.659106712963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45935.659106712963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45935.659106712963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45935.659106712963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45935.659106712963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45935.659106712963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45935.659106712963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45935.659106712963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45935.659106712963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45935.659106712963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45935.659106712963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45935.659106712963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45935.659106712963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45935.659106712963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45935.659106712963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45935.659106712963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45935.659106712963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45935.659106712963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45935.659106712963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45935.659106712963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45935.659106712963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45935.659106712963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45935.659106712963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45935.659106712963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45935.659106712963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45935.659106712963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45935.659106712963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45935.659106712963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45935.659106712963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45935.659106712963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45935.659106712963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45935.659106712963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45935.659106712963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45935.659106712963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45935.659106712963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45935.659106712963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45935.659106712963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45935.659106712963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45935.659106712963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45935.659106712963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45935.659106712963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45935.659106712963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45935.659106712963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45935.659106712963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45935.659106712963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45935.659106712963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45935.659106712963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45935.659106712963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45935.659106712963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45935.659106712963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45935.659106712963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45935.659106712963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45935.659106712963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45935.659106712963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45935.659106712963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45935.659106712963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45935.659106712963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45935.659106712963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45935.659106712963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45935.659106712963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45935.659106712963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45935.659106712963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45935.659106712963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45935.659106712963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45935.659106712963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45935.659106712963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45935.659106712963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45935.659106712963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45935.659106712963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45935.659106712963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45935.659106712963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45935.659106712963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45935.659106712963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45935.659106712963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45935.659106712963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45935.659106712963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45935.659106712963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45935.659106712963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45935.659106712963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45935.659106712963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45935.659106712963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45935.659106712963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45935.659106712963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45935.659106712963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45935.659106712963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45935.659106712963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45935.659106712963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45935.659106712963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45935.659106712963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45935.659106712963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45935.659106712963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45935.659106712963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45935.659106712963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45935.659106712963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45935.659106712963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45935.659106712963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45935.659106712963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45935.659106712963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45935.659106712963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45935.659106712963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45935.659106712963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45935.659106712963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45935.659106712963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45935.659106712963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45935.659106712963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45935.659106712963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45935.659106712963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45935.659106712963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45935.659106712963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45935.659106712963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45935.659106712963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45935.659106712963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45935.659106712963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45935.659106712963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45935.659106712963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45935.659106712963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45935.659106712963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45935.659106712963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45935.659106712963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45935.659106712963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45935.659106712963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45935.659106712963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45935.659106712963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45935.659106712963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45935.659106712963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45935.659106712963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45935.659106712963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45935.659106712963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45935.659106712963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45935.659106712963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45935.659106712963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45935.659106712963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45935.659106712963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45935.659106712963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45935.659106712963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45935.659106712963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45935.659106712963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45935.659106712963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45935.659106712963</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2025-10-05T12:51:45Z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