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43" documentId="13_ncr:1_{F6CB121F-512D-4AA6-A0C1-0FB36C537598}" xr6:coauthVersionLast="47" xr6:coauthVersionMax="47" xr10:uidLastSave="{AE3D49FA-B88F-4B05-9E2B-4F47D498FEB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<sst xmlns="http://schemas.openxmlformats.org/spreadsheetml/2006/main" count="178597" uniqueCount="39081">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</sst>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276.67855740740924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3.7712500001362059E-2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45939.626983333335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45939.626983333335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45939.626983333335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45939.626983333335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45939.626983333335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45939.626983333335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45939.626983333335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45939.626983333335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45939.626983333335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45939.626983333335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45939.626983333335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45939.626983333335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45939.626983333335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45939.626983333335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45939.626983333335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45939.626983333335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45939.626983333335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45939.626983333335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45939.626983333335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45939.626983333335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45939.626983333335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45939.626983333335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45939.626983333335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45939.626983333335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45939.626983333335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45939.626983333335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45939.626983333335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45939.626983333335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45939.626983333335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45939.626983333335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45939.626983333335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45939.626983333335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45939.626983333335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45939.626983333335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45939.626983333335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45939.626983333335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45939.626983333335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45939.626983333335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45939.626983333335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45939.626983333335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45939.626983333335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45939.626983333335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45939.626983333335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45939.626983333335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45939.626983333335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45939.626983333335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45939.626983333335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45939.626983333335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45939.626983333335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45939.626983333335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45939.626983333335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45939.626983333335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45939.626983333335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45939.626983333335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45939.626983333335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45939.626983333335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45939.626983333335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45939.626983333335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45939.626983333335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45939.626983333335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45939.626983333335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45939.626983333335</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BA7047F0-1DD7-4A23-9141-C023F9D92E94}"/>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132.89990000000398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114.62714537037391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0.15955277778266463</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45939.626983333335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45939.626983333335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9" t="s">
        <v>30112</v>
      </c>
      <c r="E9" s="120"/>
      <c r="F9" s="121"/>
      <c r="G9" s="122">
        <f ca="1">IFERROR(NOW()-F9,"-")</f>
        <v>45939.626983333335</v>
      </c>
      <c r="H9" s="121"/>
      <c r="I9" s="18" t="str">
        <f>IFERROR(VLOOKUP(D9,DB!A:F,6,0),"")</f>
        <v>SCECO</v>
      </c>
      <c r="J9" s="18" t="str">
        <f>IFERROR(VLOOKUP(D9,DB!A:G,7,0),"")</f>
        <v>No BB Shifted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45939.626983333335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45939.626983333335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45939.626983333335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45939.626983333335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45939.626983333335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45939.626983333335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45939.626983333335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45939.626983333335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45939.626983333335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45939.626983333335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45939.626983333335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45939.626983333335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45939.626983333335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45939.626983333335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45939.626983333335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45939.626983333335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45939.626983333335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45939.626983333335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45939.626983333335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45939.626983333335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45939.626983333335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45939.626983333335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45939.626983333335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45939.626983333335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45939.626983333335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45939.626983333335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45939.626983333335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45939.626983333335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45939.626983333335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45939.626983333335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45939.626983333335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45939.626983333335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45939.626983333335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45939.626983333335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45939.626983333335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45939.626983333335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45939.626983333335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45939.626983333335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45939.626983333335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45939.626983333335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45939.626983333335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45939.626983333335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45939.626983333335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45939.626983333335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45939.626983333335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45939.626983333335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45939.626983333335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45939.626983333335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45939.626983333335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45939.626983333335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45939.626983333335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45939.626983333335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45939.626983333335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45939.626983333335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45939.626983333335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45939.626983333335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45939.626983333335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45939.626983333335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45939.626983333335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45939.626983333335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45939.626983333335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45939.626983333335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45939.626983333335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45939.626983333335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45939.626983333335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45939.626983333335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45939.626983333335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45939.626983333335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45939.626983333335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45939.626983333335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45939.626983333335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45939.626983333335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45939.626983333335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45939.626983333335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45939.626983333335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45939.626983333335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45939.626983333335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45939.626983333335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45939.626983333335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45939.626983333335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45939.626983333335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45939.626983333335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45939.626983333335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45939.626983333335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45939.626983333335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45939.626983333335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45939.626983333335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45939.626983333335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45939.626983333335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45939.626983333335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45939.626983333335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45939.626983333335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45939.626983333335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45939.626983333335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45939.626983333335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45939.626983333335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45939.626983333335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45939.626983333335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45939.626983333335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45939.626983333335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45939.626983333335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45939.626983333335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45939.626983333335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45939.626983333335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45939.626983333335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45939.626983333335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45939.626983333335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45939.626983333335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45939.626983333335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45939.626983333335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45939.626983333335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45939.626983333335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45939.626983333335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45939.626983333335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45939.626983333335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45939.626983333335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45939.626983333335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45939.626983333335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45939.626983333335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45939.626983333335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45939.626983333335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45939.626983333335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45939.626983333335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45939.626983333335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45939.626983333335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45939.626983333335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45939.626983333335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45939.626983333335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45939.626983333335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45939.626983333335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45939.626983333335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45939.626983333335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45939.626983333335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45939.626983333335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45939.626983333335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45939.626983333335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45939.626983333335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45939.626983333335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45939.626983333335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45939.626983333335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45939.626983333335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45939.626983333335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45939.626983333335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45939.626983333335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45939.626983333335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45939.626983333335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45939.626983333335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45939.626983333335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45939.626983333335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45939.626983333335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45939.626983333335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45939.626983333335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45939.626983333335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45939.626983333335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45939.626983333335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45939.626983333335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45939.626983333335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45939.626983333335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45939.626983333335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45939.626983333335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45939.626983333335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45939.626983333335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45939.626983333335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45939.626983333335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45939.626983333335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45939.626983333335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45939.626983333335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45939.626983333335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45939.626983333335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45939.626983333335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45939.626983333335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45939.626983333335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45939.626983333335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45939.626983333335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45939.626983333335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45939.626983333335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45939.626983333335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45939.626983333335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45939.626983333335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45939.626983333335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45939.626983333335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45939.626983333335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45939.626983333335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45939.626983333335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45939.626983333335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45939.626983333335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45939.626983333335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45939.626983333335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45939.626983333335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45939.626983333335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45939.626983333335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45939.626983333335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45939.626983333335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45939.626983333335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45939.626983333335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45939.626983333335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45939.626983333335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45939.626983333335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45939.626983333335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45939.626983333335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45939.626983333335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45939.626983333335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45939.626983333335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45939.626983333335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45939.626983333335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45939.626983333335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45939.626983333335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45939.626983333335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45939.626983333335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45939.626983333335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45939.626983333335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45939.626983333335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45939.626983333335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45939.626983333335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45939.626983333335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45939.626983333335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45939.626983333335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45939.626983333335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45939.626983333335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45939.626983333335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45939.626983333335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45939.626983333335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45939.626983333335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45939.626983333335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45939.626983333335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45939.626983333335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45939.626983333335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45939.626983333335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45939.626983333335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45939.626983333335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45939.626983333335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45939.626983333335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45939.626983333335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45939.626983333335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45939.626983333335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45939.626983333335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45939.626983333335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45939.626983333335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45939.626983333335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45939.626983333335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45939.626983333335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45939.626983333335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45939.626983333335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45939.626983333335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45939.626983333335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45939.626983333335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45939.626983333335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45939.626983333335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45939.626983333335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45939.626983333335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45939.626983333335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45939.626983333335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45939.626983333335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45939.626983333335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45939.626983333335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45939.626983333335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45939.626983333335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45939.626983333335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45939.626983333335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45939.626983333335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45939.626983333335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45939.626983333335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45939.626983333335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45939.626983333335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45939.626983333335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45939.626983333335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45939.626983333335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45939.626983333335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45939.626983333335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45939.626983333335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45939.626983333335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45939.626983333335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45939.626983333335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45939.626983333335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45939.626983333335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45939.626983333335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45939.626983333335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45939.626983333335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45939.626983333335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45939.626983333335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45939.626983333335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45939.626983333335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45939.626983333335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45939.626983333335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45939.626983333335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45939.626983333335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45939.626983333335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45939.626983333335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45939.626983333335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45939.626983333335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45939.626983333335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45939.626983333335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45939.626983333335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45939.626983333335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45939.626983333335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45939.626983333335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45939.626983333335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45939.626983333335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45939.626983333335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45939.626983333335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45939.626983333335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45939.626983333335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45939.626983333335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45939.626983333335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45939.626983333335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45939.626983333335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45939.626983333335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45939.626983333335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45939.626983333335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45939.626983333335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45939.626983333335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45939.626983333335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45939.626983333335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45939.626983333335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45939.626983333335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45939.626983333335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45939.626983333335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45939.626983333335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45939.626983333335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45939.626983333335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45939.626983333335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45939.626983333335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45939.626983333335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45939.626983333335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45939.626983333335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45939.626983333335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45939.626983333335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45939.626983333335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45939.626983333335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45939.626983333335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45939.626983333335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45939.626983333335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45939.626983333335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45939.626983333335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45939.626983333335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45939.626983333335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45939.626983333335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45939.626983333335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45939.626983333335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45939.626983333335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45939.626983333335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45939.626983333335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45939.626983333335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45939.626983333335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45939.626983333335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45939.626983333335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45939.626983333335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45939.626983333335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45939.626983333335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45939.626983333335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45939.626983333335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45939.626983333335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45939.626983333335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45939.626983333335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45939.626983333335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45939.626983333335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45939.626983333335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45939.626983333335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45939.626983333335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45939.626983333335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45939.626983333335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45939.626983333335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45939.626983333335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45939.626983333335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45939.626983333335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45939.626983333335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45939.626983333335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45939.626983333335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45939.626983333335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45939.626983333335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45939.626983333335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45939.626983333335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45939.626983333335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45939.626983333335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45939.626983333335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45939.626983333335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45939.626983333335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45939.626983333335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45939.626983333335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45939.626983333335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45939.626983333335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45939.626983333335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45939.626983333335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45939.626983333335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45939.626983333335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45939.626983333335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45939.626983333335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45939.626983333335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45939.626983333335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45939.626983333335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45939.626983333335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45939.626983333335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45939.626983333335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45939.626983333335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45939.626983333335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45939.626983333335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45939.626983333335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45939.626983333335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45939.626983333335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45939.626983333335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45939.626983333335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45939.626983333335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45939.626983333335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45939.626983333335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45939.626983333335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45939.626983333335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45939.626983333335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45939.626983333335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45939.626983333335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45939.626983333335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45939.626983333335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45939.626983333335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45939.626983333335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45939.626983333335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45939.626983333335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45939.626983333335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45939.626983333335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45939.626983333335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45939.626983333335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45939.626983333335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45939.626983333335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45939.626983333335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45939.626983333335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45939.626983333335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45939.626983333335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45939.626983333335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45939.626983333335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45939.626983333335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45939.626983333335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45939.626983333335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45939.626983333335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45939.626983333335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45939.626983333335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45939.626983333335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45939.626983333335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45939.626983333335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45939.626983333335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45939.626983333335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45939.626983333335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45939.626983333335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45939.626983333335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45939.626983333335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45939.626983333335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45939.626983333335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45939.626983333335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45939.626983333335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45939.626983333335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45939.626983333335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45939.626983333335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45939.626983333335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45939.626983333335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45939.626983333335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45939.626983333335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45939.626983333335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45939.626983333335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45939.626983333335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45939.626983333335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45939.626983333335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45939.626983333335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45939.626983333335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45939.626983333335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45939.626983333335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45939.626983333335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45939.626983333335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45939.626983333335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45939.626983333335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45939.626983333335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45939.626983333335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45939.626983333335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45939.626983333335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45939.626983333335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45939.626983333335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45939.626983333335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45939.626983333335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45939.626983333335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45939.626983333335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45939.626983333335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45939.626983333335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45939.626983333335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45939.626983333335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45939.626983333335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45939.626983333335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45939.626983333335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45939.626983333335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45939.626983333335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45939.626983333335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45939.626983333335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45939.626983333335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45939.626983333335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45939.626983333335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45939.626983333335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45939.626983333335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45939.626983333335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45939.626983333335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45939.626983333335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45939.626983333335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45939.626983333335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45939.626983333335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45939.626983333335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45939.626983333335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45939.626983333335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45939.626983333335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45939.626983333335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45939.626983333335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45939.626983333335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45939.626983333335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45939.626983333335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45939.626983333335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45939.626983333335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45939.626983333335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45939.626983333335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45939.626983333335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45939.626983333335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45939.626983333335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45939.626983333335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45939.626983333335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45939.626983333335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45939.626983333335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45939.626983333335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45939.626983333335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45939.626983333335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45939.626983333335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45939.626983333335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45939.626983333335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45939.626983333335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45939.626983333335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45939.626983333335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45939.626983333335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45939.626983333335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45939.626983333335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45939.626983333335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45939.626983333335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45939.626983333335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45939.626983333335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45939.626983333335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45939.626983333335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45939.626983333335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45939.626983333335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45939.626983333335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45939.626983333335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45939.626983333335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45939.626983333335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45939.626983333335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45939.626983333335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45939.626983333335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45939.626983333335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45939.626983333335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45939.626983333335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45939.626983333335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45939.626983333335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45939.626983333335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45939.626983333335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45939.626983333335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45939.626983333335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45939.626983333335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45939.626983333335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45939.626983333335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45939.626983333335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45939.626983333335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45939.626983333335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45939.626983333335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45939.626983333335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45939.626983333335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45939.626983333335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45939.626983333335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45939.626983333335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45939.626983333335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45939.626983333335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45939.626983333335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45939.626983333335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45939.626983333335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45939.626983333335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45939.626983333335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45939.626983333335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45939.626983333335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45939.626983333335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45939.626983333335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45939.626983333335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45939.626983333335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45939.626983333335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45939.626983333335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45939.626983333335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45939.626983333335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45939.626983333335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45939.626983333335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45939.626983333335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45939.626983333335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45939.626983333335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45939.626983333335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45939.626983333335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45939.626983333335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45939.626983333335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45939.626983333335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45939.626983333335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45939.626983333335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45939.626983333335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45939.626983333335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45939.626983333335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45939.626983333335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45939.626983333335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45939.626983333335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45939.626983333335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45939.626983333335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45939.626983333335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45939.626983333335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45939.626983333335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45939.626983333335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45939.626983333335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45939.626983333335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45939.626983333335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45939.626983333335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45939.626983333335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45939.626983333335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45939.626983333335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45939.626983333335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45939.626983333335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45939.626983333335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45939.626983333335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45939.626983333335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45939.626983333335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45939.626983333335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45939.626983333335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45939.626983333335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45939.626983333335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45939.626983333335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45939.626983333335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45939.626983333335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45939.626983333335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45939.626983333335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45939.626983333335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45939.626983333335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45939.626983333335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45939.626983333335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45939.626983333335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45939.626983333335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45939.626983333335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45939.626983333335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45939.626983333335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45939.626983333335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45939.626983333335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45939.626983333335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45939.626983333335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45939.626983333335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45939.626983333335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45939.626983333335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45939.626983333335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45939.626983333335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45939.626983333335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45939.626983333335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45939.626983333335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45939.626983333335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45939.626983333335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45939.626983333335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45939.626983333335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45939.626983333335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45939.626983333335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45939.626983333335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45939.626983333335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45939.626983333335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45939.626983333335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45939.626983333335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45939.626983333335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45939.626983333335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45939.626983333335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45939.626983333335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45939.626983333335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45939.626983333335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45939.626983333335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45939.626983333335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45939.626983333335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45939.626983333335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45939.626983333335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45939.626983333335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45939.626983333335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45939.626983333335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45939.626983333335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45939.626983333335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45939.626983333335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45939.626983333335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45939.626983333335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45939.626983333335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45939.626983333335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45939.626983333335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45939.626983333335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45939.626983333335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45939.626983333335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45939.626983333335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45939.626983333335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45939.626983333335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45939.626983333335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45939.626983333335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45939.626983333335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45939.626983333335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45939.626983333335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45939.626983333335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45939.626983333335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45939.626983333335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45939.626983333335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45939.626983333335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45939.626983333335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45939.626983333335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45939.626983333335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45939.626983333335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45939.626983333335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45939.626983333335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45939.626983333335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45939.626983333335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45939.626983333335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45939.626983333335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45939.626983333335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45939.626983333335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45939.626983333335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45939.626983333335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45939.626983333335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45939.626983333335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45939.626983333335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45939.626983333335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45939.626983333335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45939.626983333335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45939.626983333335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45939.626983333335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45939.626983333335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45939.626983333335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45939.626983333335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45939.626983333335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45939.626983333335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45939.626983333335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45939.626983333335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45939.626983333335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45939.626983333335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45939.626983333335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45939.626983333335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45939.626983333335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45939.626983333335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45939.626983333335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45939.626983333335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45939.626983333335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45939.626983333335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45939.626983333335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45939.626983333335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45939.626983333335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45939.626983333335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45939.626983333335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45939.626983333335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45939.626983333335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45939.626983333335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45939.626983333335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45939.626983333335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45939.626983333335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45939.626983333335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45939.626983333335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45939.626983333335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45939.626983333335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45939.626983333335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45939.626983333335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45939.626983333335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45939.626983333335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45939.626983333335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45939.626983333335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45939.626983333335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45939.626983333335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45939.626983333335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45939.626983333335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45939.626983333335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45939.626983333335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45939.626983333335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45939.626983333335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45939.626983333335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45939.626983333335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45939.626983333335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45939.626983333335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45939.626983333335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45939.626983333335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45939.626983333335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45939.626983333335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45939.626983333335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45939.626983333335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45939.626983333335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45939.626983333335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45939.626983333335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45939.626983333335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45939.626983333335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45939.626983333335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45939.626983333335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45939.626983333335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45939.626983333335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45939.626983333335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45939.626983333335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45939.626983333335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45939.626983333335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45939.626983333335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45939.626983333335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45939.626983333335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45939.626983333335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45939.626983333335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45939.626983333335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45939.626983333335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45939.626983333335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45939.626983333335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45939.626983333335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45939.626983333335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45939.626983333335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45939.626983333335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45939.626983333335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45939.626983333335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45939.626983333335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45939.626983333335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45939.626983333335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45939.626983333335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45939.626983333335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45939.626983333335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45939.626983333335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45939.626983333335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45939.626983333335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45939.626983333335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45939.626983333335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45939.626983333335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45939.626983333335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45939.626983333335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45939.626983333335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45939.626983333335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45939.626983333335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45939.626983333335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45939.626983333335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45939.626983333335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45939.626983333335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45939.626983333335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45939.626983333335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45939.626983333335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45939.626983333335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45939.626983333335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45939.626983333335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45939.626983333335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45939.626983333335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45939.626983333335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45939.626983333335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45939.626983333335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45939.626983333335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45939.626983333335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45939.626983333335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45939.626983333335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45939.626983333335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45939.626983333335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45939.626983333335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45939.626983333335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45939.626983333335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45939.626983333335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45939.626983333335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45939.626983333335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45939.626983333335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45939.626983333335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45939.626983333335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45939.626983333335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45939.626983333335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45939.626983333335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45939.626983333335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45939.626983333335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45939.626983333335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45939.626983333335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45939.626983333335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45939.626983333335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45939.626983333335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45939.626983333335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45939.626983333335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45939.626983333335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45939.626983333335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45939.626983333335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45939.626983333335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45939.626983333335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45939.626983333335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45939.626983333335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45939.626983333335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45939.626983333335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45939.626983333335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45939.626983333335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45939.626983333335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45939.626983333335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45939.626983333335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45939.626983333335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45939.626983333335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45939.626983333335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45939.626983333335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45939.626983333335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45939.626983333335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45939.626983333335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45939.626983333335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45939.626983333335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45939.626983333335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45939.626983333335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45939.626983333335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45939.626983333335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45939.626983333335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45939.626983333335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45939.626983333335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45939.626983333335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45939.626983333335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45939.626983333335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45939.626983333335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45939.626983333335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45939.626983333335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45939.626983333335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45939.626983333335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45939.626983333335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45939.626983333335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45939.626983333335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45939.626983333335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45939.626983333335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45939.626983333335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45939.626983333335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45939.626983333335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45939.626983333335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45939.626983333335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45939.626983333335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45939.626983333335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45939.626983333335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45939.626983333335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45939.626983333335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45939.626983333335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45939.626983333335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45939.626983333335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45939.626983333335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45939.626983333335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45939.626983333335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45939.626983333335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45939.626983333335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45939.626983333335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45939.626983333335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45939.626983333335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45939.626983333335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45939.626983333335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45939.626983333335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45939.626983333335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45939.626983333335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45939.626983333335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45939.626983333335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45939.626983333335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45939.626983333335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45939.626983333335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45939.626983333335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45939.626983333335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45939.626983333335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45939.626983333335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45939.626983333335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45939.626983333335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45939.626983333335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45939.626983333335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45939.626983333335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45939.626983333335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45939.626983333335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45939.626983333335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45939.626983333335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45939.626983333335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45939.626983333335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45939.626983333335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45939.626983333335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45939.626983333335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45939.626983333335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45939.626983333335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45939.626983333335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45939.626983333335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45939.626983333335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45939.626983333335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45939.626983333335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45939.626983333335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45939.626983333335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45939.626983333335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45939.626983333335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45939.626983333335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45939.626983333335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45939.626983333335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45939.626983333335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45939.626983333335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45939.626983333335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45939.626983333335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45939.626983333335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45939.626983333335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45939.626983333335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45939.626983333335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45939.626983333335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45939.626983333335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45939.626983333335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45939.626983333335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45939.626983333335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45939.626983333335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45939.626983333335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45939.626983333335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45939.626983333335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45939.626983333335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45939.626983333335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45939.626983333335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45939.626983333335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45939.626983333335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45939.626983333335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45939.626983333335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45939.626983333335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45939.626983333335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45939.626983333335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45939.626983333335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45939.626983333335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45939.626983333335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45939.626983333335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45939.626983333335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45939.626983333335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45939.626983333335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45939.626983333335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45939.626983333335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45939.626983333335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45939.626983333335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45939.626983333335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45939.626983333335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45939.626983333335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45939.626983333335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45939.626983333335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45939.626983333335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45939.626983333335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45939.626983333335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45939.626983333335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45939.626983333335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45939.626983333335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45939.626983333335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45939.626983333335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45939.626983333335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45939.626983333335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45939.626983333335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45939.626983333335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45939.626983333335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45939.626983333335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45939.626983333335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45939.626983333335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45939.626983333335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45939.626983333335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45939.626983333335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45939.626983333335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45939.626983333335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45939.626983333335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45939.626983333335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45939.626983333335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45939.626983333335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45939.626983333335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45939.626983333335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45939.626983333335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45939.626983333335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45939.626983333335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45939.626983333335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45939.626983333335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45939.626983333335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45939.626983333335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45939.626983333335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45939.626983333335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45939.626983333335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45939.626983333335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45939.626983333335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45939.626983333335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45939.626983333335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45939.626983333335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45939.626983333335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45939.626983333335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45939.626983333335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45939.626983333335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45939.626983333335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45939.626983333335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45939.626983333335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45939.626983333335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45939.626983333335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45939.626983333335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45939.626983333335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45939.626983333335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45939.626983333335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45939.626983333335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45939.626983333335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45939.626983333335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45939.626983333335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45939.626983333335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45939.626983333335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45939.626983333335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45939.626983333335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45939.626983333335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45939.626983333335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45939.626983333335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45939.626983333335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45939.626983333335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45939.626983333335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45939.626983333335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45939.626983333335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45939.626983333335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45939.626983333335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45939.626983333335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45939.626983333335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45939.626983333335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45939.626983333335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45939.626983333335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45939.626983333335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45939.626983333335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45939.626983333335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45939.626983333335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45939.626983333335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45939.626983333335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45939.626983333335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45939.626983333335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45939.626983333335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45939.626983333335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45939.626983333335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45939.626983333335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45939.626983333335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45939.626983333335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45939.626983333335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45939.626983333335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45939.626983333335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45939.626983333335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45939.626983333335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45939.626983333335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45939.626983333335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45939.626983333335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45939.626983333335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45939.626983333335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45939.626983333335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45939.626983333335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45939.626983333335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45939.626983333335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45939.626983333335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45939.626983333335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45939.626983333335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45939.626983333335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45939.626983333335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45939.626983333335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45939.626983333335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45939.626983333335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45939.626983333335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45939.626983333335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45939.626983333335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45939.626983333335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45939.626983333335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45939.626983333335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45939.626983333335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45939.626983333335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45939.626983333335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45939.626983333335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45939.626983333335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45939.626983333335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45939.626983333335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45939.626983333335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45939.626983333335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45939.626983333335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45939.626983333335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45939.626983333335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45939.626983333335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45939.626983333335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45939.626983333335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45939.626983333335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45939.626983333335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45939.626983333335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45939.626983333335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45939.626983333335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45939.626983333335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45939.626983333335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45939.626983333335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45939.626983333335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45939.626983333335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45939.626983333335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45939.626983333335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45939.626983333335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45939.626983333335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45939.626983333335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45939.626983333335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45939.626983333335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45939.626983333335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45939.626983333335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45939.626983333335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45939.626983333335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45939.626983333335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45939.626983333335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45939.626983333335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45939.626983333335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45939.626983333335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45939.626983333335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45939.626983333335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45939.626983333335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45939.626983333335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45939.626983333335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45939.626983333335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45939.626983333335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45939.626983333335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45939.626983333335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45939.626983333335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45939.626983333335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45939.626983333335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45939.626983333335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45939.626983333335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45939.626983333335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45939.626983333335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45939.626983333335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45939.626983333335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45939.626983333335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45939.626983333335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45939.626983333335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45939.626983333335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45939.626983333335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45939.626983333335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45939.626983333335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45939.626983333335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45939.626983333335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45939.626983333335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45939.626983333335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45939.626983333335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45939.626983333335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45939.626983333335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45939.626983333335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45939.626983333335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45939.626983333335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45939.626983333335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45939.626983333335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45939.626983333335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45939.626983333335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45939.626983333335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45939.626983333335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45939.626983333335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45939.626983333335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45939.626983333335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45939.626983333335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45939.626983333335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45939.626983333335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45939.626983333335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45939.626983333335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45939.626983333335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45939.626983333335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45939.626983333335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45939.626983333335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45939.626983333335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45939.626983333335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45939.626983333335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45939.626983333335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45939.626983333335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45939.626983333335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45939.626983333335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45939.626983333335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45939.626983333335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45939.626983333335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45939.626983333335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45939.626983333335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45939.626983333335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45939.626983333335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45939.626983333335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45939.626983333335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45939.626983333335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45939.626983333335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45939.626983333335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45939.626983333335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45939.626983333335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45939.626983333335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45939.626983333335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45939.626983333335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45939.626983333335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45939.626983333335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45939.626983333335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45939.626983333335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45939.626983333335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45939.626983333335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45939.626983333335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45939.626983333335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45939.626983333335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45939.626983333335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45939.626983333335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45939.626983333335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45939.626983333335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45939.626983333335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45939.626983333335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45939.626983333335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45939.626983333335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45939.626983333335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45939.626983333335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45939.626983333335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45939.626983333335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45939.626983333335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45939.626983333335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45939.626983333335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45939.626983333335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45939.626983333335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45939.626983333335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45939.626983333335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45939.626983333335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45939.626983333335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45939.626983333335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45939.626983333335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45939.626983333335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45939.626983333335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45939.626983333335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45939.626983333335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45939.626983333335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45939.626983333335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45939.626983333335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45939.626983333335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45939.626983333335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45939.626983333335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45939.626983333335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45939.626983333335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45939.626983333335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45939.626983333335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45939.626983333335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45939.626983333335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45939.626983333335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45939.626983333335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45939.626983333335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45939.626983333335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45939.626983333335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45939.626983333335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45939.626983333335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45939.626983333335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45939.626983333335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45939.626983333335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45939.626983333335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45939.626983333335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45939.626983333335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45939.626983333335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45939.626983333335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45939.626983333335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45939.626983333335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45939.626983333335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45939.626983333335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45939.626983333335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45939.626983333335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45939.626983333335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45939.626983333335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45939.626983333335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45939.626983333335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45939.626983333335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45939.626983333335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45939.626983333335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45939.626983333335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45939.626983333335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45939.626983333335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45939.626983333335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45939.626983333335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45939.626983333335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45939.626983333335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45939.626983333335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45939.626983333335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45939.626983333335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45939.626983333335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45939.626983333335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45939.626983333335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45939.626983333335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45939.626983333335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45939.626983333335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45939.626983333335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45939.626983333335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45939.626983333335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45939.626983333335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45939.626983333335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45939.626983333335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45939.626983333335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45939.626983333335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45939.626983333335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45939.626983333335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45939.626983333335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45939.626983333335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45939.626983333335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45939.626983333335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45939.626983333335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45939.626983333335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45939.626983333335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45939.626983333335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45939.626983333335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45939.626983333335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45939.626983333335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45939.626983333335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45939.626983333335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45939.626983333335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45939.626983333335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45939.626983333335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45939.626983333335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45939.626983333335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45939.626983333335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45939.626983333335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45939.626983333335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45939.626983333335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45939.626983333335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45939.626983333335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45939.626983333335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45939.626983333335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45939.626983333335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45939.626983333335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236.14626574073918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0.1211962962988764</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9.0930092592316214E-2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6.9737962963699829E-2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45939.626983333335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45939.626983333335</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45939.626983333335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45939.626983333335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45939.626983333335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45939.626983333335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45939.626983333335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45939.626983333335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45939.626983333335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45939.626983333335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45939.626983333335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45939.626983333335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45939.626983333335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45939.626983333335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45939.626983333335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45939.626983333335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45939.626983333335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45939.626983333335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45939.626983333335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45939.626983333335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45939.626983333335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45939.626983333335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45939.626983333335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45939.626983333335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45939.626983333335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45939.626983333335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45939.626983333335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45939.626983333335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45939.626983333335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45939.626983333335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45939.626983333335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45939.626983333335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45939.626983333335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45939.626983333335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45939.626983333335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45939.626983333335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45939.626983333335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45939.626983333335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45939.626983333335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45939.626983333335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45939.626983333335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45939.626983333335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45939.626983333335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45939.626983333335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45939.626983333335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45939.626983333335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45939.626983333335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45939.626983333335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45939.626983333335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45939.626983333335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45939.626983333335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45939.626983333335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45939.626983333335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45939.626983333335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45939.626983333335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45939.626983333335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45939.626983333335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45939.626983333335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45939.626983333335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45939.626983333335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45939.626983333335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45939.626983333335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45939.626983333335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45939.626983333335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45939.626983333335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45939.626983333335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45939.626983333335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45939.626983333335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45939.626983333335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45939.626983333335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45939.626983333335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45939.626983333335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45939.626983333335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45939.626983333335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45939.626983333335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45939.626983333335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45939.626983333335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45939.626983333335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45939.626983333335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45939.626983333335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45939.626983333335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45939.626983333335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45939.626983333335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45939.626983333335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45939.626983333335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45939.626983333335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45939.626983333335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45939.626983333335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45939.626983333335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45939.626983333335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45939.626983333335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45939.626983333335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45939.626983333335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45939.626983333335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45939.626983333335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45939.626983333335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45939.626983333335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45939.626983333335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45939.626983333335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45939.626983333335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45939.626983333335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45939.626983333335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45939.626983333335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45939.626983333335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45939.626983333335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45939.626983333335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45939.626983333335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45939.626983333335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45939.626983333335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45939.626983333335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45939.626983333335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45939.626983333335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45939.626983333335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45939.626983333335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45939.626983333335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45939.626983333335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45939.626983333335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45939.626983333335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45939.626983333335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45939.626983333335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45939.626983333335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45939.626983333335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45939.626983333335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45939.626983333335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45939.626983333335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45939.626983333335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45939.626983333335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45939.626983333335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45939.626983333335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45939.626983333335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45939.626983333335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45939.626983333335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45939.626983333335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45939.626983333335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45939.626983333335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45939.626983333335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45939.626983333335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45939.626983333335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45939.626983333335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45939.626983333335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45939.626983333335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45939.626983333335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45939.626983333335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45939.626983333335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45939.626983333335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45939.626983333335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45939.626983333335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45939.626983333335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45939.626983333335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45939.626983333335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45939.626983333335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45939.626983333335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45939.626983333335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45939.626983333335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45939.626983333335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45939.626983333335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45939.626983333335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45939.626983333335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45939.626983333335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45939.626983333335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45939.626983333335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45939.626983333335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45939.626983333335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45939.626983333335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45939.626983333335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45939.626983333335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45939.626983333335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45939.626983333335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45939.626983333335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45939.626983333335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45939.626983333335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45939.626983333335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45939.626983333335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45939.626983333335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45939.626983333335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45939.626983333335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45939.626983333335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45939.626983333335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45939.626983333335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45939.626983333335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45939.626983333335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45939.626983333335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45939.626983333335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45939.626983333335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45939.626983333335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45939.626983333335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45939.626983333335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45939.626983333335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45939.626983333335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45939.626983333335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45939.626983333335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45939.626983333335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45939.626983333335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45939.626983333335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45939.626983333335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45939.626983333335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45939.626983333335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45939.626983333335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45939.626983333335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45939.626983333335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45939.626983333335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45939.626983333335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45939.626983333335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45939.626983333335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45939.626983333335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45939.626983333335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45939.626983333335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45939.626983333335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45939.626983333335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45939.626983333335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45939.626983333335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45939.626983333335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45939.626983333335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45939.626983333335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45939.626983333335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45939.626983333335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45939.626983333335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45939.626983333335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45939.626983333335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45939.626983333335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45939.626983333335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45939.626983333335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45939.626983333335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45939.626983333335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45939.626983333335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45939.626983333335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45939.626983333335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45939.626983333335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45939.626983333335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45939.626983333335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45939.626983333335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45939.626983333335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45939.626983333335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45939.626983333335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45939.626983333335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45939.626983333335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45939.626983333335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45939.626983333335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45939.626983333335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45939.626983333335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45939.626983333335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45939.626983333335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45939.626983333335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45939.626983333335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45939.626983333335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45939.626983333335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45939.626983333335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45939.626983333335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45939.626983333335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45939.626983333335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45939.626983333335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45939.626983333335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45939.626983333335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45939.626983333335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45939.626983333335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45939.626983333335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45939.626983333335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45939.626983333335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45939.626983333335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45939.626983333335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45939.626983333335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45939.626983333335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45939.626983333335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45939.626983333335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45939.626983333335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45939.626983333335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45939.626983333335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45939.626983333335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45939.626983333335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45939.626983333335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45939.626983333335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45939.626983333335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45939.626983333335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45939.626983333335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45939.626983333335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45939.626983333335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45939.626983333335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45939.626983333335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45939.626983333335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45939.626983333335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45939.626983333335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45939.626983333335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45939.626983333335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45939.626983333335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45939.626983333335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45939.626983333335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45939.626983333335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45939.626983333335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45939.626983333335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45939.626983333335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45939.626983333335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45939.626983333335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45939.626983333335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45939.626983333335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45939.626983333335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45939.626983333335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45939.626983333335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45939.626983333335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45939.626983333335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45939.626983333335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45939.626983333335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45939.626983333335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45939.626983333335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45939.626983333335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45939.626983333335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45939.626983333335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45939.626983333335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45939.626983333335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45939.626983333335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45939.626983333335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45939.626983333335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45939.626983333335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45939.626983333335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45939.626983333335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45939.626983333335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45939.626983333335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45939.626983333335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45939.626983333335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45939.626983333335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45939.626983333335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45939.626983333335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45939.626983333335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45939.626983333335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45939.626983333335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45939.626983333335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45939.626983333335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45939.626983333335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45939.626983333335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45939.626983333335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45939.626983333335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45939.626983333335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45939.626983333335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45939.626983333335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45939.626983333335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45939.626983333335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45939.626983333335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45939.626983333335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45939.626983333335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45939.626983333335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45939.626983333335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45939.626983333335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45939.626983333335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45939.626983333335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45939.626983333335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45939.626983333335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45939.626983333335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45939.626983333335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45939.626983333335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45939.626983333335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45939.626983333335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45939.626983333335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45939.626983333335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45939.626983333335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45939.626983333335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45939.626983333335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45939.626983333335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45939.626983333335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45939.626983333335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45939.626983333335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45939.626983333335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45939.626983333335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45939.626983333335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45939.626983333335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45939.626983333335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45939.626983333335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45939.626983333335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45939.626983333335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45939.626983333335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45939.626983333335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45939.626983333335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45939.626983333335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45939.626983333335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45939.626983333335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45939.626983333335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45939.626983333335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45939.626983333335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45939.626983333335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45939.626983333335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45939.626983333335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45939.626983333335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45939.626983333335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45939.626983333335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45939.626983333335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45939.626983333335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45939.626983333335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45939.626983333335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45939.626983333335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45939.626983333335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45939.626983333335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45939.626983333335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45939.626983333335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45939.626983333335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45939.626983333335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45939.626983333335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45939.626983333335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45939.626983333335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45939.626983333335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45939.626983333335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45939.626983333335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45939.626983333335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45939.626983333335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45939.626983333335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45939.626983333335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45939.626983333335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45939.626983333335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45939.626983333335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45939.626983333335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45939.626983333335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45939.626983333335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45939.626983333335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45939.626983333335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45939.626983333335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45939.626983333335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45939.626983333335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45939.626983333335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45939.626983333335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45939.626983333335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45939.626983333335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45939.626983333335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45939.626983333335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45939.626983333335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45939.626983333335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45939.626983333335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45939.626983333335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45939.626983333335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45939.626983333335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45939.626983333335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45939.626983333335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45939.626983333335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45939.626983333335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45939.626983333335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45939.626983333335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45939.626983333335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45939.626983333335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45939.626983333335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45939.626983333335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45939.626983333335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45939.626983333335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45939.626983333335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45939.626983333335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45939.626983333335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45939.626983333335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45939.626983333335</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45939.626983333335</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45939.626983333335</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45939.626983333335</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45939.626983333335</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47.794923148147063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13.438106018518738</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36420</v>
      </c>
      <c r="E4" s="37" t="s">
        <v>38964</v>
      </c>
      <c r="F4" s="38">
        <v>45939.60869212963</v>
      </c>
      <c r="G4" s="39">
        <f t="shared" ref="G4:G22" ca="1" si="1">IFERROR(NOW()-F4,"")</f>
        <v>1.8291203705302905E-2</v>
      </c>
      <c r="H4" s="38">
        <v>45939.602442129632</v>
      </c>
      <c r="I4" s="37" t="str">
        <f>IFERROR(VLOOKUP(D4,DB!A:F,6,0),"")</f>
        <v>SCECO</v>
      </c>
      <c r="J4" s="37" t="str">
        <f>IFERROR(VLOOKUP(D4,DB!A:G,7,0),"")</f>
        <v>Vandalized</v>
      </c>
      <c r="K4" s="37" t="s">
        <v>39069</v>
      </c>
      <c r="L4" s="37" t="str">
        <f>IFERROR(VLOOKUP(D4,DB!A:I,9,0),"")</f>
        <v>Latis</v>
      </c>
    </row>
    <row r="5" spans="1:13" ht="15">
      <c r="A5" s="37"/>
      <c r="B5" s="37" t="str">
        <f>IFERROR(VLOOKUP(D5,DB!A:K,11,0),"")</f>
        <v/>
      </c>
      <c r="C5" s="37"/>
      <c r="D5" s="126"/>
      <c r="E5" s="37"/>
      <c r="F5" s="38"/>
      <c r="G5" s="39">
        <f t="shared" ca="1" si="1"/>
        <v>45939.626983333335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45939.626983333335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45939.626983333335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45939.626983333335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45939.626983333335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45939.626983333335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45939.626983333335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45939.626983333335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45939.626983333335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45939.626983333335</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45939.626983333335</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45939.626983333335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45939.626983333335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45939.626983333335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45939.626983333335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45939.626983333335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45939.626983333335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45939.626983333335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45939.626983333335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45939.626983333335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45939.626983333335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45939.626983333335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45939.626983333335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45939.626983333335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45939.626983333335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45939.626983333335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45939.626983333335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45939.626983333335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45939.626983333335</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45939.626983333335</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45939.626983333335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45939.626983333335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45939.626983333335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45939.626983333335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45939.626983333335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45939.626983333335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45939.626983333335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45939.626983333335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45939.626983333335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45939.626983333335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45939.626983333335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45939.626983333335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45939.626983333335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45939.626983333335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45939.626983333335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45939.626983333335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45939.626983333335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45939.626983333335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45939.626983333335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45939.626983333335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45939.626983333335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45939.626983333335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45939.626983333335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45939.626983333335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45939.626983333335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45939.626983333335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45939.626983333335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45939.626983333335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45939.626983333335</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45939.626983333335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45939.626983333335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45939.626983333335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45939.626983333335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45939.626983333335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45939.626983333335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45939.626983333335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45939.626983333335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45939.626983333335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45939.626983333335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45939.626983333335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45939.626983333335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45939.626983333335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45939.626983333335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45939.626983333335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45939.626983333335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45939.626983333335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45939.626983333335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45939.626983333335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45939.626983333335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45939.626983333335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45939.626983333335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45939.626983333335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45939.626983333335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45939.626983333335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45939.626983333335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45939.626983333335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45939.626983333335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45939.626983333335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45939.626983333335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45939.626983333335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45939.626983333335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45939.626983333335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45939.626983333335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45939.626983333335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45939.626983333335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45939.626983333335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45939.626983333335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45939.626983333335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45939.626983333335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45939.626983333335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45939.626983333335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45939.626983333335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45939.626983333335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45939.626983333335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45939.626983333335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45939.626983333335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45939.626983333335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45939.626983333335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45939.626983333335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45939.626983333335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45939.626983333335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45939.626983333335</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45939.626983333335</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12.854136111112894</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9.792083333741175E-2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5.7460111111140577</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4.6847379629616626</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39077</v>
      </c>
      <c r="B6" s="157" t="str">
        <f>IFERROR(VLOOKUP(D6,DB!A:K,11,0),"")</f>
        <v>R6</v>
      </c>
      <c r="C6" s="157">
        <v>1</v>
      </c>
      <c r="D6" s="157" t="s">
        <v>33325</v>
      </c>
      <c r="E6" s="157" t="s">
        <v>38964</v>
      </c>
      <c r="F6" s="157"/>
      <c r="G6" s="151">
        <f ca="1">IFERROR(NOW()-F6,"-")</f>
        <v>45939.626983333335</v>
      </c>
      <c r="H6" s="162">
        <v>45939.45239583333</v>
      </c>
      <c r="I6" s="157" t="str">
        <f>IFERROR(VLOOKUP(D6,DB!A:F,6,0),"")</f>
        <v>Generator-SG</v>
      </c>
      <c r="J6" s="157" t="str">
        <f>IFERROR(VLOOKUP(D6,DB!A:G,7,0),"")</f>
        <v>Vandalized</v>
      </c>
      <c r="K6" s="157" t="s">
        <v>39078</v>
      </c>
      <c r="L6" s="157" t="str">
        <f>IFERROR(VLOOKUP(D6,DB!A:I,9,0),"")</f>
        <v>Latis</v>
      </c>
    </row>
    <row r="7" spans="1:16383" ht="31.5" customHeight="1">
      <c r="A7" s="157" t="s">
        <v>39079</v>
      </c>
      <c r="B7" s="157" t="str">
        <f>IFERROR(VLOOKUP(D7,DB!A:K,11,0),"")</f>
        <v>R6</v>
      </c>
      <c r="C7" s="157">
        <v>1</v>
      </c>
      <c r="D7" s="157" t="s">
        <v>32951</v>
      </c>
      <c r="E7" s="157" t="s">
        <v>38964</v>
      </c>
      <c r="F7" s="162">
        <v>45939.612037037034</v>
      </c>
      <c r="G7" s="151">
        <f ca="1">IFERROR(NOW()-F7,"-")</f>
        <v>1.4946296301786788E-2</v>
      </c>
      <c r="H7" s="162">
        <v>45939.606296296297</v>
      </c>
      <c r="I7" s="157" t="str">
        <f>IFERROR(VLOOKUP(D7,DB!A:F,6,0),"")</f>
        <v>SCECO</v>
      </c>
      <c r="J7" s="157" t="str">
        <f>IFERROR(VLOOKUP(D7,DB!A:G,7,0),"")</f>
        <v>Dead+No BB Design</v>
      </c>
      <c r="K7" s="157" t="s">
        <v>39080</v>
      </c>
      <c r="L7" s="157" t="str">
        <f>IFERROR(VLOOKUP(D7,DB!A:I,9,0),"")</f>
        <v>Latis</v>
      </c>
    </row>
    <row r="8" spans="1:16383" ht="31.5" customHeight="1">
      <c r="A8" s="157"/>
      <c r="B8" s="157" t="str">
        <f>IFERROR(VLOOKUP(D8,DB!A:K,11,0),"")</f>
        <v/>
      </c>
      <c r="C8" s="157"/>
      <c r="D8" s="156"/>
      <c r="E8" s="157"/>
      <c r="F8" s="157"/>
      <c r="G8" s="151">
        <f ca="1">IFERROR(NOW()-F8,"-")</f>
        <v>45939.626983333335</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45939.626983333335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45939.626983333335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45939.626983333335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45939.626983333335</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45939.626983333335</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45939.626983333335</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65"/>
      <c r="E15" s="157"/>
      <c r="F15" s="157"/>
      <c r="G15" s="151">
        <f ca="1">IFERROR(NOW()-F15,"-")</f>
        <v>45939.626983333335</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45939.626983333335</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45939.626983333335</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45939.626983333335</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45939.626983333335</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45939.626983333335</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45939.626983333335</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45939.626983333335</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45939.626983333335</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45939.626983333335</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45939.626983333335</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45939.626983333335</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45939.626983333335</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45939.626983333335</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45939.626983333335</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45939.626983333335</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45939.626983333335</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45939.626983333335</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45939.626983333335</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45939.626983333335</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45939.626983333335</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45939.626983333335</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45939.626983333335</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45939.626983333335</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45939.626983333335</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45939.626983333335</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45939.626983333335</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45939.626983333335</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45939.626983333335</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45939.626983333335</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45939.626983333335</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45939.626983333335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45939.626983333335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45939.626983333335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45939.626983333335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45939.626983333335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45939.626983333335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45939.626983333335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45939.626983333335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45939.626983333335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45939.626983333335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45939.626983333335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45939.626983333335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45939.626983333335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45939.626983333335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45939.626983333335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45939.626983333335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45939.626983333335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45939.626983333335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45939.626983333335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45939.626983333335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45939.626983333335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45939.626983333335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45939.626983333335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45939.626983333335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45939.626983333335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45939.626983333335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45939.626983333335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45939.626983333335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45939.626983333335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45939.626983333335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45939.626983333335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45939.626983333335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45939.626983333335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45939.626983333335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45939.626983333335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45939.626983333335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45939.626983333335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45939.626983333335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45939.626983333335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45939.626983333335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45939.626983333335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45939.626983333335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45939.626983333335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45939.626983333335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45939.626983333335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45939.626983333335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45939.626983333335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45939.626983333335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45939.626983333335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45939.626983333335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45939.626983333335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45939.626983333335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45939.626983333335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45939.626983333335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45939.626983333335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45939.626983333335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45939.626983333335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45939.626983333335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45939.626983333335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45939.626983333335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45939.626983333335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45939.626983333335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45939.626983333335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45939.626983333335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45939.626983333335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45939.626983333335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45939.626983333335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45939.626983333335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45939.626983333335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45939.626983333335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45939.626983333335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45939.626983333335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45939.626983333335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45939.626983333335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45939.626983333335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45939.626983333335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45939.626983333335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45939.626983333335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45939.626983333335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45939.626983333335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45939.626983333335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45939.626983333335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45939.626983333335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45939.626983333335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45939.626983333335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45939.626983333335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45939.626983333335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45939.626983333335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45939.626983333335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45939.626983333335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45939.626983333335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45939.626983333335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45939.626983333335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45939.626983333335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45939.626983333335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45939.626983333335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45939.626983333335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45939.626983333335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45939.626983333335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45939.626983333335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45939.626983333335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45939.626983333335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45939.626983333335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45939.626983333335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45939.626983333335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45939.626983333335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45939.626983333335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45939.626983333335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45939.626983333335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45939.626983333335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45939.626983333335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45939.626983333335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45939.626983333335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45939.626983333335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45939.626983333335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45939.626983333335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45939.626983333335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45939.626983333335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45939.626983333335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45939.626983333335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45939.626983333335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45939.626983333335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45939.626983333335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45939.626983333335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45939.626983333335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45939.626983333335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45939.626983333335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45939.626983333335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45939.626983333335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45939.626983333335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45939.626983333335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45939.626983333335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45939.626983333335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45939.626983333335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45939.626983333335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45939.626983333335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45939.626983333335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45939.626983333335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45939.626983333335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45939.626983333335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45939.626983333335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45939.626983333335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45939.626983333335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45939.626983333335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45939.626983333335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45939.626983333335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45939.626983333335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45939.626983333335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45939.626983333335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45939.626983333335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45939.626983333335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45939.626983333335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45939.626983333335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45939.626983333335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45939.626983333335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45939.626983333335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45939.626983333335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45939.626983333335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45939.626983333335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45939.626983333335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45939.626983333335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45939.626983333335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45939.626983333335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45939.626983333335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45939.626983333335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45939.626983333335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45939.626983333335</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2025-10-09T12:04:51Z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